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856" windowHeight="5556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D17" i="1" l="1"/>
  <c r="D22" i="1"/>
  <c r="D19" i="1"/>
  <c r="E12" i="1" l="1"/>
  <c r="D8" i="1"/>
  <c r="D6" i="1" s="1"/>
  <c r="D15" i="1"/>
  <c r="G8" i="1" l="1"/>
  <c r="E15" i="1"/>
  <c r="D5" i="1"/>
  <c r="H12" i="1"/>
  <c r="G22" i="1"/>
  <c r="G17" i="1"/>
  <c r="F8" i="1"/>
  <c r="G6" i="1" l="1"/>
  <c r="E24" i="1"/>
  <c r="H24" i="1"/>
  <c r="H19" i="1"/>
  <c r="F22" i="1"/>
  <c r="F15" i="1" s="1"/>
  <c r="E19" i="1"/>
  <c r="E18" i="1"/>
  <c r="F5" i="1" l="1"/>
  <c r="G15" i="1"/>
  <c r="H13" i="1"/>
  <c r="G5" i="1" l="1"/>
  <c r="E22" i="1"/>
  <c r="H22" i="1"/>
  <c r="F6" i="1"/>
  <c r="E13" i="1"/>
  <c r="E11" i="1"/>
  <c r="E10" i="1"/>
  <c r="E9" i="1"/>
  <c r="E25" i="1"/>
  <c r="E23" i="1"/>
  <c r="E21" i="1"/>
  <c r="E20" i="1"/>
  <c r="E16" i="1"/>
  <c r="H11" i="1"/>
  <c r="H10" i="1"/>
  <c r="H9" i="1"/>
  <c r="H25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<sst xmlns="http://schemas.openxmlformats.org/spreadsheetml/2006/main" count="47" uniqueCount="44">
  <si>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</si>
  <si>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</si>
  <si>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</si>
  <si>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</si>
  <si>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</si>
  <si>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</si>
  <si>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</si>
  <si>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</si>
  <si>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</si>
  <si>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</si>
  <si>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</si>
  <si>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</si>
  <si>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</si>
  <si>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</si>
  <si>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</si>
  <si>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</si>
  <si>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</si>
  <si>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</si>
  <si>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</si>
  <si>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</si>
  <si>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</si>
  <si>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</si>
  <si>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</si>
  <si>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</si>
  <si>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</si>
  <si>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</si>
  <si>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</si>
  <si>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</si>
  <si>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</si>
  <si>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</si>
  <si>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</si>
  <si>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</si>
  <si>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</si>
  <si>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</si>
  <si>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Lomarahat, haitat, sijaiset jne.</t>
  </si>
  <si>
    <t>Kelatulot ja avustukset</t>
  </si>
  <si>
    <t>TA 2014</t>
  </si>
  <si>
    <t>Tot% 2015</t>
  </si>
  <si>
    <t>Tot%  2014</t>
  </si>
  <si>
    <t>TA 2015</t>
  </si>
  <si>
    <t xml:space="preserve">Sopimuskorvaukset </t>
  </si>
  <si>
    <t>Tot. 1  -  11 2015</t>
  </si>
  <si>
    <t>Tot. 1  -  11 2014</t>
  </si>
  <si>
    <t>Talouden toteutuminen: tammi-marraskuu 2015 (91,66 %)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</si>
</sst>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104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9" borderId="17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right" vertical="center" wrapText="1"/>
    </xf>
    <xf numFmtId="3" fontId="7" fillId="9" borderId="8" xfId="0" applyNumberFormat="1" applyFont="1" applyFill="1" applyBorder="1" applyAlignment="1">
      <alignment horizontal="right" vertical="center" wrapText="1"/>
    </xf>
    <xf numFmtId="3" fontId="7" fillId="9" borderId="2" xfId="0" applyNumberFormat="1" applyFont="1" applyFill="1" applyBorder="1" applyAlignment="1">
      <alignment horizontal="right" vertical="center" wrapText="1"/>
    </xf>
    <xf numFmtId="3" fontId="7" fillId="9" borderId="19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164" fontId="29" fillId="43" borderId="39" xfId="42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7"/>
  <sheetViews>
    <sheetView showGridLines="0" tabSelected="1" workbookViewId="0">
      <selection activeCell="A30" sqref="A30"/>
    </sheetView>
  </sheetViews>
  <sheetFormatPr defaultRowHeight="13.2"/>
  <cols>
    <col min="1" max="1" width="26.6640625" customWidth="1"/>
    <col min="2" max="2" width="18.44140625" customWidth="1"/>
    <col min="3" max="3" width="11" customWidth="1"/>
    <col min="4" max="4" width="16.88671875" customWidth="1"/>
    <col min="5" max="5" width="8.88671875" customWidth="1"/>
    <col min="6" max="6" width="11.44140625" customWidth="1"/>
    <col min="7" max="7" width="16.88671875" customWidth="1"/>
    <col min="8" max="8" width="8.44140625" customWidth="1"/>
    <col min="9" max="9" width="3.44140625" customWidth="1"/>
  </cols>
  <sheetData>
    <row r="1" spans="1:8" ht="12.75" customHeight="1">
      <c r="A1" s="99" t="s">
        <v>0</v>
      </c>
      <c r="B1" s="99"/>
      <c r="C1" s="99"/>
      <c r="D1" s="99"/>
      <c r="G1" s="1"/>
    </row>
    <row r="2" spans="1:8" ht="15" customHeight="1">
      <c r="A2" s="100" t="s">
        <v>43</v>
      </c>
      <c r="B2" s="100"/>
      <c r="C2" s="100"/>
      <c r="D2" s="100"/>
      <c r="E2" s="100"/>
      <c r="F2" s="100"/>
      <c r="G2" s="100"/>
    </row>
    <row r="3" spans="1:8" ht="15.75" customHeight="1" thickBot="1">
      <c r="A3" s="101" t="s">
        <v>1</v>
      </c>
      <c r="B3" s="101"/>
      <c r="C3" s="101"/>
      <c r="D3" s="101"/>
      <c r="E3" s="101"/>
      <c r="F3" s="101"/>
      <c r="G3" s="2">
        <v>42347</v>
      </c>
      <c r="H3" s="20">
        <v>0.91659999999999997</v>
      </c>
    </row>
    <row r="4" spans="1:8" ht="13.8" thickBot="1">
      <c r="A4" s="102" t="s">
        <v>2</v>
      </c>
      <c r="B4" s="103"/>
      <c r="C4" s="50" t="s">
        <v>36</v>
      </c>
      <c r="D4" s="51" t="s">
        <v>42</v>
      </c>
      <c r="E4" s="52" t="s">
        <v>38</v>
      </c>
      <c r="F4" s="53" t="s">
        <v>39</v>
      </c>
      <c r="G4" s="53" t="s">
        <v>41</v>
      </c>
      <c r="H4" s="54" t="s">
        <v>37</v>
      </c>
    </row>
    <row r="5" spans="1:8" ht="13.5" customHeight="1" thickBot="1">
      <c r="A5" s="95" t="s">
        <v>3</v>
      </c>
      <c r="B5" s="96"/>
      <c r="C5" s="26">
        <v>33538275</v>
      </c>
      <c r="D5" s="27">
        <f>D15</f>
        <v>29328645.060000002</v>
      </c>
      <c r="E5" s="28">
        <f>D5/C5*100</f>
        <v>87.448281284592014</v>
      </c>
      <c r="F5" s="87">
        <f>F15</f>
        <v>33778120</v>
      </c>
      <c r="G5" s="29">
        <f>G15</f>
        <v>30281017.489999998</v>
      </c>
      <c r="H5" s="30">
        <f>G5/F5*100</f>
        <v>89.646840883980516</v>
      </c>
    </row>
    <row r="6" spans="1:8" ht="13.5" customHeight="1" thickBot="1">
      <c r="A6" s="97" t="s">
        <v>4</v>
      </c>
      <c r="B6" s="98"/>
      <c r="C6" s="31">
        <v>-35138275</v>
      </c>
      <c r="D6" s="32">
        <f>D8</f>
        <v>-32325388.059999999</v>
      </c>
      <c r="E6" s="33">
        <f>D6/C6*100</f>
        <v>91.994806404127701</v>
      </c>
      <c r="F6" s="88">
        <f>F8</f>
        <v>-35378120</v>
      </c>
      <c r="G6" s="34">
        <f>G8</f>
        <v>-32557554.420000002</v>
      </c>
      <c r="H6" s="35">
        <f>G6/F6*100</f>
        <v>92.027372907322373</v>
      </c>
    </row>
    <row r="7" spans="1:8" ht="13.8" thickBot="1">
      <c r="A7" s="24" t="s">
        <v>5</v>
      </c>
      <c r="B7" s="25"/>
      <c r="C7" s="36"/>
      <c r="D7" s="36"/>
      <c r="E7" s="37"/>
      <c r="F7" s="89"/>
      <c r="G7" s="38"/>
      <c r="H7" s="37"/>
    </row>
    <row r="8" spans="1:8" ht="13.8" thickBot="1">
      <c r="A8" s="39" t="s">
        <v>6</v>
      </c>
      <c r="B8" s="40" t="s">
        <v>7</v>
      </c>
      <c r="C8" s="41">
        <v>-35138275</v>
      </c>
      <c r="D8" s="43">
        <f>D9+D10+D12+D13</f>
        <v>-32325388.059999999</v>
      </c>
      <c r="E8" s="42">
        <f t="shared" ref="E8:E13" si="0">D8/C8*100</f>
        <v>91.994806404127701</v>
      </c>
      <c r="F8" s="8">
        <f>F9+F10+F11+F13</f>
        <v>-35378120</v>
      </c>
      <c r="G8" s="43">
        <f>G9+G10+G12+G13</f>
        <v>-32557554.420000002</v>
      </c>
      <c r="H8" s="15">
        <f t="shared" ref="H8:H13" si="1">G8/F8*100</f>
        <v>92.027372907322373</v>
      </c>
    </row>
    <row r="9" spans="1:8" ht="14.4" thickTop="1" thickBot="1">
      <c r="A9" s="22" t="s">
        <v>8</v>
      </c>
      <c r="B9" s="23" t="s">
        <v>9</v>
      </c>
      <c r="C9" s="63">
        <v>-33794275</v>
      </c>
      <c r="D9" s="75">
        <v>-30950262.52</v>
      </c>
      <c r="E9" s="55">
        <f t="shared" si="0"/>
        <v>91.58433645935591</v>
      </c>
      <c r="F9" s="57">
        <v>-33783120</v>
      </c>
      <c r="G9" s="86">
        <v>-30952347.640000001</v>
      </c>
      <c r="H9" s="21">
        <f t="shared" si="1"/>
        <v>91.620749178879862</v>
      </c>
    </row>
    <row r="10" spans="1:8" ht="13.5" customHeight="1" thickBot="1">
      <c r="A10" s="11" t="s">
        <v>11</v>
      </c>
      <c r="B10" s="4" t="s">
        <v>12</v>
      </c>
      <c r="C10" s="63">
        <v>-607000</v>
      </c>
      <c r="D10" s="75">
        <v>-995129.04</v>
      </c>
      <c r="E10" s="55">
        <f t="shared" si="0"/>
        <v>163.94218121911038</v>
      </c>
      <c r="F10" s="57">
        <v>-941000</v>
      </c>
      <c r="G10" s="86">
        <v>-1067048.6100000001</v>
      </c>
      <c r="H10" s="21">
        <f t="shared" si="1"/>
        <v>113.39517640807652</v>
      </c>
    </row>
    <row r="11" spans="1:8" ht="13.5" customHeight="1" thickBot="1">
      <c r="A11" s="11" t="s">
        <v>13</v>
      </c>
      <c r="B11" s="4" t="s">
        <v>14</v>
      </c>
      <c r="C11" s="63">
        <v>-445000</v>
      </c>
      <c r="D11" s="74">
        <v>-205480.8</v>
      </c>
      <c r="E11" s="90">
        <f t="shared" si="0"/>
        <v>46.1754606741573</v>
      </c>
      <c r="F11" s="57">
        <v>-412000</v>
      </c>
      <c r="G11" s="74">
        <v>-387395.17</v>
      </c>
      <c r="H11" s="90">
        <f t="shared" si="1"/>
        <v>94.027953883495144</v>
      </c>
    </row>
    <row r="12" spans="1:8" ht="13.5" customHeight="1" thickBot="1">
      <c r="A12" s="66" t="s">
        <v>35</v>
      </c>
      <c r="B12" s="77" t="s">
        <v>10</v>
      </c>
      <c r="C12" s="76">
        <v>-120000</v>
      </c>
      <c r="D12" s="75">
        <v>-314242.23</v>
      </c>
      <c r="E12" s="55">
        <f>D12/C11*100</f>
        <v>70.616231460674157</v>
      </c>
      <c r="F12" s="91">
        <v>0</v>
      </c>
      <c r="G12" s="86">
        <v>-393308.76</v>
      </c>
      <c r="H12" s="21">
        <f>G12/F11*100</f>
        <v>95.463291262135925</v>
      </c>
    </row>
    <row r="13" spans="1:8" ht="12" customHeight="1" thickBot="1">
      <c r="A13" s="11" t="s">
        <v>15</v>
      </c>
      <c r="B13" s="4" t="s">
        <v>16</v>
      </c>
      <c r="C13" s="63">
        <v>-292000</v>
      </c>
      <c r="D13" s="75">
        <v>-65754.27</v>
      </c>
      <c r="E13" s="55">
        <f t="shared" si="0"/>
        <v>22.518585616438358</v>
      </c>
      <c r="F13" s="92">
        <v>-242000</v>
      </c>
      <c r="G13" s="93">
        <v>-144849.41</v>
      </c>
      <c r="H13" s="94">
        <f t="shared" si="1"/>
        <v>59.855128099173562</v>
      </c>
    </row>
    <row r="14" spans="1:8" ht="13.8" thickBot="1">
      <c r="A14" s="24" t="s">
        <v>17</v>
      </c>
      <c r="B14" s="65"/>
      <c r="C14" s="5"/>
      <c r="D14" s="6"/>
      <c r="E14" s="78"/>
      <c r="F14" s="5"/>
      <c r="G14" s="6"/>
      <c r="H14" s="7"/>
    </row>
    <row r="15" spans="1:8" ht="13.8" thickBot="1">
      <c r="A15" s="16" t="s">
        <v>18</v>
      </c>
      <c r="B15" s="17" t="s">
        <v>19</v>
      </c>
      <c r="C15" s="8">
        <v>33538275</v>
      </c>
      <c r="D15" s="43">
        <f>D17+D19+D20+D21+D22</f>
        <v>29328645.060000002</v>
      </c>
      <c r="E15" s="79">
        <f>D15/C15*100</f>
        <v>87.448281284592014</v>
      </c>
      <c r="F15" s="8">
        <f>F16+F18+F20+F21+F22</f>
        <v>33778120</v>
      </c>
      <c r="G15" s="43">
        <f>G17+G19+G20+G21+G22</f>
        <v>30281017.489999998</v>
      </c>
      <c r="H15" s="42">
        <f>G15/F15*100</f>
        <v>89.646840883980516</v>
      </c>
    </row>
    <row r="16" spans="1:8" ht="14.4" thickTop="1" thickBot="1">
      <c r="A16" s="11" t="s">
        <v>20</v>
      </c>
      <c r="B16" s="4" t="s">
        <v>21</v>
      </c>
      <c r="C16" s="59">
        <v>21714166</v>
      </c>
      <c r="D16" s="71">
        <v>18058166.84</v>
      </c>
      <c r="E16" s="80">
        <f>D16/C16*100</f>
        <v>83.163068938498483</v>
      </c>
      <c r="F16" s="56">
        <v>21356511</v>
      </c>
      <c r="G16" s="71">
        <v>18419517.329999998</v>
      </c>
      <c r="H16" s="9">
        <f>G16/F16*100</f>
        <v>86.247783310672787</v>
      </c>
    </row>
    <row r="17" spans="1:8" ht="13.8" thickBot="1">
      <c r="A17" s="66" t="s">
        <v>34</v>
      </c>
      <c r="B17" s="44" t="s">
        <v>10</v>
      </c>
      <c r="C17" s="67">
        <v>460000</v>
      </c>
      <c r="D17" s="61">
        <f>D16+C17</f>
        <v>18518166.84</v>
      </c>
      <c r="E17" s="82">
        <f>D17/C16*100</f>
        <v>85.281501670384202</v>
      </c>
      <c r="F17" s="85">
        <v>460000</v>
      </c>
      <c r="G17" s="18">
        <f>G16+F17</f>
        <v>18879517.329999998</v>
      </c>
      <c r="H17" s="21">
        <f>G17/F16*100</f>
        <v>88.401693188555001</v>
      </c>
    </row>
    <row r="18" spans="1:8" ht="14.25" customHeight="1" thickBot="1">
      <c r="A18" s="12" t="s">
        <v>22</v>
      </c>
      <c r="B18" s="13" t="s">
        <v>23</v>
      </c>
      <c r="C18" s="64">
        <v>5040685</v>
      </c>
      <c r="D18" s="74">
        <v>4794410.82</v>
      </c>
      <c r="E18" s="81">
        <f t="shared" ref="E18:E25" si="2">D18/C18*100</f>
        <v>95.114271572216879</v>
      </c>
      <c r="F18" s="58">
        <v>5310650</v>
      </c>
      <c r="G18" s="74">
        <v>4964025.9000000004</v>
      </c>
      <c r="H18" s="10">
        <f>G18/F18*100</f>
        <v>93.473038140340648</v>
      </c>
    </row>
    <row r="19" spans="1:8" ht="13.5" customHeight="1" thickBot="1">
      <c r="A19" s="66" t="s">
        <v>40</v>
      </c>
      <c r="B19" s="44" t="s">
        <v>10</v>
      </c>
      <c r="C19" s="60">
        <v>100000</v>
      </c>
      <c r="D19" s="61">
        <f>D18+C19</f>
        <v>4894410.82</v>
      </c>
      <c r="E19" s="82">
        <f>D19/C18*100</f>
        <v>97.098128924937782</v>
      </c>
      <c r="F19" s="60">
        <v>100000</v>
      </c>
      <c r="G19" s="18">
        <v>5105796.8899999997</v>
      </c>
      <c r="H19" s="21">
        <f>G19/F18*100</f>
        <v>96.142598175364597</v>
      </c>
    </row>
    <row r="20" spans="1:8" ht="13.8" thickBot="1">
      <c r="A20" s="11" t="s">
        <v>24</v>
      </c>
      <c r="B20" s="4" t="s">
        <v>25</v>
      </c>
      <c r="C20" s="62">
        <v>1372500</v>
      </c>
      <c r="D20" s="61">
        <v>1337496.96</v>
      </c>
      <c r="E20" s="82">
        <f t="shared" si="2"/>
        <v>97.449687431693988</v>
      </c>
      <c r="F20" s="57">
        <v>1433500</v>
      </c>
      <c r="G20" s="18">
        <v>1336779.3999999999</v>
      </c>
      <c r="H20" s="21">
        <f t="shared" ref="H20:H25" si="3">G20/F20*100</f>
        <v>93.252835716777113</v>
      </c>
    </row>
    <row r="21" spans="1:8" ht="13.8" thickBot="1">
      <c r="A21" s="11" t="s">
        <v>26</v>
      </c>
      <c r="B21" s="4" t="s">
        <v>27</v>
      </c>
      <c r="C21" s="62">
        <v>40000</v>
      </c>
      <c r="D21" s="61">
        <v>52783.6</v>
      </c>
      <c r="E21" s="82">
        <f t="shared" si="2"/>
        <v>131.959</v>
      </c>
      <c r="F21" s="57">
        <v>50000</v>
      </c>
      <c r="G21" s="18">
        <v>55983.6</v>
      </c>
      <c r="H21" s="21">
        <f t="shared" si="3"/>
        <v>111.96720000000001</v>
      </c>
    </row>
    <row r="22" spans="1:8" ht="13.8" thickBot="1">
      <c r="A22" s="11" t="s">
        <v>28</v>
      </c>
      <c r="B22" s="4" t="s">
        <v>29</v>
      </c>
      <c r="C22" s="62">
        <v>5370924</v>
      </c>
      <c r="D22" s="61">
        <f>D23+D24+D25</f>
        <v>4525786.84</v>
      </c>
      <c r="E22" s="82">
        <f t="shared" si="2"/>
        <v>84.264585386052744</v>
      </c>
      <c r="F22" s="57">
        <f>F23+F24+F25</f>
        <v>5627459</v>
      </c>
      <c r="G22" s="18">
        <f>G23+G24+G25</f>
        <v>4902940.2699999996</v>
      </c>
      <c r="H22" s="21">
        <f t="shared" si="3"/>
        <v>87.12529527092066</v>
      </c>
    </row>
    <row r="23" spans="1:8" ht="13.8" thickBot="1">
      <c r="A23" s="48" t="s">
        <v>30</v>
      </c>
      <c r="B23" s="45" t="s">
        <v>31</v>
      </c>
      <c r="C23" s="3">
        <v>443400</v>
      </c>
      <c r="D23" s="67">
        <v>467658.12</v>
      </c>
      <c r="E23" s="83">
        <f t="shared" si="2"/>
        <v>105.47093369418133</v>
      </c>
      <c r="F23" s="3">
        <v>511446</v>
      </c>
      <c r="G23" s="67">
        <v>59567.34</v>
      </c>
      <c r="H23" s="68">
        <f t="shared" si="3"/>
        <v>11.646848347626142</v>
      </c>
    </row>
    <row r="24" spans="1:8" ht="13.8" thickBot="1">
      <c r="A24" s="48"/>
      <c r="B24" s="45" t="s">
        <v>32</v>
      </c>
      <c r="C24" s="3">
        <v>4726524</v>
      </c>
      <c r="D24" s="71">
        <v>3936761.96</v>
      </c>
      <c r="E24" s="83">
        <f t="shared" si="2"/>
        <v>83.290848835211676</v>
      </c>
      <c r="F24" s="3">
        <v>4916113</v>
      </c>
      <c r="G24" s="71">
        <v>4754876.8099999996</v>
      </c>
      <c r="H24" s="68">
        <f t="shared" si="3"/>
        <v>96.720250531263204</v>
      </c>
    </row>
    <row r="25" spans="1:8" ht="13.5" customHeight="1" thickBot="1">
      <c r="A25" s="73" t="s">
        <v>33</v>
      </c>
      <c r="B25" s="49" t="s">
        <v>29</v>
      </c>
      <c r="C25" s="72">
        <v>201000</v>
      </c>
      <c r="D25" s="46">
        <v>121366.76</v>
      </c>
      <c r="E25" s="84">
        <f t="shared" si="2"/>
        <v>60.381472636815914</v>
      </c>
      <c r="F25" s="72">
        <v>199900</v>
      </c>
      <c r="G25" s="46">
        <v>88496.12</v>
      </c>
      <c r="H25" s="47">
        <f t="shared" si="3"/>
        <v>44.270195097548772</v>
      </c>
    </row>
    <row r="27" spans="1:8">
      <c r="G27" s="14"/>
    </row>
    <row r="28" spans="1:8">
      <c r="F28" s="19"/>
      <c r="G28" s="14"/>
    </row>
    <row r="29" spans="1:8">
      <c r="F29" s="19"/>
    </row>
    <row r="30" spans="1:8">
      <c r="G30" s="14"/>
    </row>
    <row r="31" spans="1:8">
      <c r="G31" s="14"/>
    </row>
    <row r="33" spans="7:7">
      <c r="G33" s="14"/>
    </row>
    <row r="35" spans="7:7">
      <c r="G35" s="69"/>
    </row>
    <row r="37" spans="7:7">
      <c r="G37" s="70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Piipponen Kirsi</cp:lastModifiedBy>
  <cp:lastPrinted>2011-10-06T11:39:06Z</cp:lastPrinted>
  <dcterms:created xsi:type="dcterms:W3CDTF">2011-06-09T07:17:35Z</dcterms:created>
  <dcterms:modified xsi:type="dcterms:W3CDTF">2015-12-08T14:00:35Z</dcterms:modified>
</cp:coreProperties>
</file>