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0" windowHeight="5550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D12" i="1" l="1"/>
  <c r="D8" i="1" s="1"/>
  <c r="G12" i="1"/>
  <c r="H12" i="1" s="1"/>
  <c r="F8" i="1"/>
  <c r="H9" i="1"/>
  <c r="H10" i="1"/>
  <c r="H11" i="1"/>
  <c r="H13" i="1"/>
  <c r="D23" i="1"/>
  <c r="C23" i="1"/>
  <c r="D21" i="1"/>
  <c r="D19" i="1"/>
  <c r="D17" i="1"/>
  <c r="D15" i="1" l="1"/>
  <c r="E12" i="1"/>
  <c r="G8" i="1"/>
  <c r="E21" i="1"/>
  <c r="G21" i="1"/>
  <c r="H21" i="1" s="1"/>
  <c r="G23" i="1" l="1"/>
  <c r="G17" i="1"/>
  <c r="G6" i="1" l="1"/>
  <c r="C8" i="1"/>
  <c r="E25" i="1" l="1"/>
  <c r="H25" i="1"/>
  <c r="G19" i="1"/>
  <c r="G15" i="1" s="1"/>
  <c r="F23" i="1"/>
  <c r="F15" i="1" s="1"/>
  <c r="F5" i="1" s="1"/>
  <c r="E19" i="1"/>
  <c r="E18" i="1"/>
  <c r="C15" i="1"/>
  <c r="C5" i="1" s="1"/>
  <c r="C6" i="1"/>
  <c r="H19" i="1" l="1"/>
  <c r="D6" i="1"/>
  <c r="E23" i="1" l="1"/>
  <c r="H23" i="1"/>
  <c r="F6" i="1"/>
  <c r="E13" i="1"/>
  <c r="E11" i="1"/>
  <c r="E10" i="1"/>
  <c r="E9" i="1"/>
  <c r="E26" i="1"/>
  <c r="E24" i="1"/>
  <c r="E22" i="1"/>
  <c r="E20" i="1"/>
  <c r="E16" i="1"/>
  <c r="H26" i="1"/>
  <c r="H24" i="1"/>
  <c r="H22" i="1"/>
  <c r="H20" i="1"/>
  <c r="H18" i="1"/>
  <c r="H16" i="1"/>
  <c r="H8" i="1" l="1"/>
  <c r="E17" i="1"/>
  <c r="H6" i="1"/>
  <c r="D5" i="1"/>
  <c r="E6" i="1"/>
  <c r="E8" i="1"/>
  <c r="H17" i="1"/>
  <c r="H15" i="1" l="1"/>
  <c r="G5" i="1"/>
  <c r="H5" i="1" s="1"/>
  <c r="E5" i="1"/>
  <c r="E15" i="1"/>
</calcChain>
</file>

<file path=xl/sharedStrings.xml><?xml version="1.0" encoding="utf-8"?>
<sst xmlns="http://schemas.openxmlformats.org/spreadsheetml/2006/main" count="49" uniqueCount="45">
  <si>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</si>
  <si>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</si>
  <si>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</si>
  <si>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</si>
  <si>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</si>
  <si>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</si>
  <si>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</si>
  <si>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</si>
  <si>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</si>
  <si>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</si>
  <si>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</si>
  <si>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</si>
  <si>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</si>
  <si>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</si>
  <si>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</si>
  <si>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</si>
  <si>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</si>
  <si>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</si>
  <si>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</si>
  <si>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</si>
  <si>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</si>
  <si>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</si>
  <si>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</si>
  <si>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</si>
  <si>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</si>
  <si>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</si>
  <si>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</si>
  <si>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</si>
  <si>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</si>
  <si>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</si>
  <si>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</si>
  <si>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</si>
  <si>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</si>
  <si>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</si>
  <si>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Lomarahat, haitat, sijaiset jne.</t>
  </si>
  <si>
    <t>TA 2013</t>
  </si>
  <si>
    <t>Investointien allokointi</t>
  </si>
  <si>
    <t>Hankintojen jaksotus</t>
  </si>
  <si>
    <t>TA 2014</t>
  </si>
  <si>
    <t>Kelatulot ja avustukset</t>
  </si>
  <si>
    <t>Tot%  2013</t>
  </si>
  <si>
    <t>Tot% 2014</t>
  </si>
  <si>
    <t xml:space="preserve">Tot. 1  -  7 2013 </t>
  </si>
  <si>
    <t>Tot. 1  -  7 2014</t>
  </si>
  <si>
    <t>Talouden toteutuminen: tammi-heinäkuu 2014 (58 %)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</si>
</sst>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29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5" applyNumberFormat="0" applyAlignment="0" applyProtection="0"/>
    <xf numFmtId="0" fontId="21" fillId="15" borderId="36" applyNumberFormat="0" applyAlignment="0" applyProtection="0"/>
    <xf numFmtId="0" fontId="22" fillId="15" borderId="35" applyNumberFormat="0" applyAlignment="0" applyProtection="0"/>
    <xf numFmtId="0" fontId="23" fillId="0" borderId="37" applyNumberFormat="0" applyFill="0" applyAlignment="0" applyProtection="0"/>
    <xf numFmtId="0" fontId="24" fillId="16" borderId="3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9" applyNumberFormat="0" applyFont="0" applyAlignment="0" applyProtection="0"/>
  </cellStyleXfs>
  <cellXfs count="112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49" fontId="7" fillId="4" borderId="5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7" fillId="5" borderId="21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 indent="4"/>
    </xf>
    <xf numFmtId="49" fontId="8" fillId="7" borderId="22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4" xfId="0" applyNumberFormat="1" applyFont="1" applyFill="1" applyBorder="1" applyAlignment="1">
      <alignment horizontal="right" vertical="center" wrapText="1"/>
    </xf>
    <xf numFmtId="49" fontId="7" fillId="4" borderId="25" xfId="0" applyNumberFormat="1" applyFont="1" applyFill="1" applyBorder="1" applyAlignment="1">
      <alignment horizontal="left" vertical="center" wrapText="1" indent="2"/>
    </xf>
    <xf numFmtId="49" fontId="7" fillId="4" borderId="26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20" xfId="0" applyNumberFormat="1" applyFont="1" applyFill="1" applyBorder="1" applyAlignment="1">
      <alignment horizontal="right" vertical="center" wrapText="1"/>
    </xf>
    <xf numFmtId="3" fontId="8" fillId="9" borderId="2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0" fontId="12" fillId="0" borderId="0" xfId="0" applyNumberFormat="1" applyFont="1"/>
    <xf numFmtId="49" fontId="7" fillId="5" borderId="12" xfId="0" applyNumberFormat="1" applyFont="1" applyFill="1" applyBorder="1" applyAlignment="1">
      <alignment horizontal="left" vertical="center" wrapText="1" indent="5"/>
    </xf>
    <xf numFmtId="3" fontId="7" fillId="5" borderId="12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5" borderId="22" xfId="0" applyNumberFormat="1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9" xfId="0" applyNumberFormat="1" applyFont="1" applyFill="1" applyBorder="1" applyAlignment="1">
      <alignment horizontal="righ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164" fontId="8" fillId="9" borderId="3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20" xfId="0" applyNumberFormat="1" applyFont="1" applyFill="1" applyBorder="1" applyAlignment="1">
      <alignment horizontal="righ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49" fontId="8" fillId="6" borderId="23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8" fillId="6" borderId="29" xfId="0" applyNumberFormat="1" applyFont="1" applyFill="1" applyBorder="1" applyAlignment="1">
      <alignment horizontal="left" vertical="center" wrapText="1"/>
    </xf>
    <xf numFmtId="49" fontId="8" fillId="6" borderId="30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31" xfId="0" applyNumberFormat="1" applyFont="1" applyFill="1" applyBorder="1" applyAlignment="1">
      <alignment horizontal="left" vertical="center" wrapText="1"/>
    </xf>
    <xf numFmtId="49" fontId="6" fillId="6" borderId="27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8"/>
  <sheetViews>
    <sheetView showGridLines="0" tabSelected="1" workbookViewId="0">
      <selection activeCell="N20" sqref="N20"/>
    </sheetView>
  </sheetViews>
  <sheetFormatPr defaultRowHeight="12.75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107" t="s">
        <v>0</v>
      </c>
      <c r="B1" s="107"/>
      <c r="C1" s="107"/>
      <c r="D1" s="107"/>
      <c r="G1" s="1"/>
    </row>
    <row r="2" spans="1:8" ht="15" customHeight="1">
      <c r="A2" s="108" t="s">
        <v>44</v>
      </c>
      <c r="B2" s="108"/>
      <c r="C2" s="108"/>
      <c r="D2" s="108"/>
      <c r="E2" s="108"/>
      <c r="F2" s="108"/>
      <c r="G2" s="108"/>
    </row>
    <row r="3" spans="1:8" ht="15.75" customHeight="1" thickBot="1">
      <c r="A3" s="109" t="s">
        <v>1</v>
      </c>
      <c r="B3" s="109"/>
      <c r="C3" s="109"/>
      <c r="D3" s="109"/>
      <c r="E3" s="109"/>
      <c r="F3" s="109"/>
      <c r="G3" s="2">
        <v>41855</v>
      </c>
      <c r="H3" s="72">
        <v>0.58330000000000004</v>
      </c>
    </row>
    <row r="4" spans="1:8" ht="13.5" thickBot="1">
      <c r="A4" s="110" t="s">
        <v>2</v>
      </c>
      <c r="B4" s="111"/>
      <c r="C4" s="55" t="s">
        <v>35</v>
      </c>
      <c r="D4" s="56" t="s">
        <v>42</v>
      </c>
      <c r="E4" s="57" t="s">
        <v>40</v>
      </c>
      <c r="F4" s="58" t="s">
        <v>38</v>
      </c>
      <c r="G4" s="58" t="s">
        <v>43</v>
      </c>
      <c r="H4" s="59" t="s">
        <v>41</v>
      </c>
    </row>
    <row r="5" spans="1:8" ht="13.5" customHeight="1" thickBot="1">
      <c r="A5" s="103" t="s">
        <v>3</v>
      </c>
      <c r="B5" s="104"/>
      <c r="C5" s="28">
        <f>C15</f>
        <v>32686039</v>
      </c>
      <c r="D5" s="29">
        <f>D15</f>
        <v>18884828.719999999</v>
      </c>
      <c r="E5" s="30">
        <f>D5/C5*100</f>
        <v>57.776436967477153</v>
      </c>
      <c r="F5" s="31">
        <f>F15</f>
        <v>33538275</v>
      </c>
      <c r="G5" s="32">
        <f>G15</f>
        <v>19249123.640000001</v>
      </c>
      <c r="H5" s="33">
        <f>G5/F5*100</f>
        <v>57.39449521479564</v>
      </c>
    </row>
    <row r="6" spans="1:8" ht="13.5" customHeight="1" thickBot="1">
      <c r="A6" s="105" t="s">
        <v>4</v>
      </c>
      <c r="B6" s="106"/>
      <c r="C6" s="34">
        <f>C8</f>
        <v>-34286039</v>
      </c>
      <c r="D6" s="35">
        <f>D8</f>
        <v>-20017518.629999999</v>
      </c>
      <c r="E6" s="36">
        <f>D6/C6*100</f>
        <v>58.383876393537314</v>
      </c>
      <c r="F6" s="37">
        <f>F8</f>
        <v>-35138275</v>
      </c>
      <c r="G6" s="38">
        <f>G8</f>
        <v>-20591139.850000001</v>
      </c>
      <c r="H6" s="39">
        <f>G6/F6*100</f>
        <v>58.60031504107701</v>
      </c>
    </row>
    <row r="7" spans="1:8" ht="13.5" thickBot="1">
      <c r="A7" s="26" t="s">
        <v>5</v>
      </c>
      <c r="B7" s="27"/>
      <c r="C7" s="40"/>
      <c r="D7" s="40"/>
      <c r="E7" s="41"/>
      <c r="F7" s="40"/>
      <c r="G7" s="42"/>
      <c r="H7" s="41"/>
    </row>
    <row r="8" spans="1:8" ht="13.5" thickBot="1">
      <c r="A8" s="43" t="s">
        <v>6</v>
      </c>
      <c r="B8" s="44" t="s">
        <v>7</v>
      </c>
      <c r="C8" s="45">
        <f>C9+C10+C11+C13</f>
        <v>-34286039</v>
      </c>
      <c r="D8" s="52">
        <f>D9+D10+D12+D13</f>
        <v>-20017518.629999999</v>
      </c>
      <c r="E8" s="46">
        <f t="shared" ref="E8:E13" si="0">D8/C8*100</f>
        <v>58.383876393537314</v>
      </c>
      <c r="F8" s="45">
        <f>F9+F10+F11+F13</f>
        <v>-35138275</v>
      </c>
      <c r="G8" s="47">
        <f>G9+G10+G12+G13</f>
        <v>-20591139.850000001</v>
      </c>
      <c r="H8" s="18">
        <f t="shared" ref="H8:H13" si="1">G8/F8*100</f>
        <v>58.60031504107701</v>
      </c>
    </row>
    <row r="9" spans="1:8" ht="14.25" thickTop="1" thickBot="1">
      <c r="A9" s="24" t="s">
        <v>8</v>
      </c>
      <c r="B9" s="25" t="s">
        <v>9</v>
      </c>
      <c r="C9" s="94">
        <v>-33062339</v>
      </c>
      <c r="D9" s="92">
        <v>-19298515.109999999</v>
      </c>
      <c r="E9" s="89">
        <f t="shared" si="0"/>
        <v>58.370084191563102</v>
      </c>
      <c r="F9" s="63">
        <v>-33794275</v>
      </c>
      <c r="G9" s="83">
        <v>-19715955.600000001</v>
      </c>
      <c r="H9" s="84">
        <f t="shared" si="1"/>
        <v>58.341111327288431</v>
      </c>
    </row>
    <row r="10" spans="1:8" ht="13.5" customHeight="1" thickBot="1">
      <c r="A10" s="14" t="s">
        <v>11</v>
      </c>
      <c r="B10" s="4" t="s">
        <v>12</v>
      </c>
      <c r="C10" s="94">
        <v>-476700</v>
      </c>
      <c r="D10" s="92">
        <v>-500783.93</v>
      </c>
      <c r="E10" s="89">
        <f t="shared" si="0"/>
        <v>105.05221942521501</v>
      </c>
      <c r="F10" s="63">
        <v>-607000</v>
      </c>
      <c r="G10" s="83">
        <v>-572520.14</v>
      </c>
      <c r="H10" s="84">
        <f t="shared" si="1"/>
        <v>94.319627677100499</v>
      </c>
    </row>
    <row r="11" spans="1:8" ht="13.5" customHeight="1" thickBot="1">
      <c r="A11" s="14" t="s">
        <v>13</v>
      </c>
      <c r="B11" s="4" t="s">
        <v>14</v>
      </c>
      <c r="C11" s="94">
        <v>-444600</v>
      </c>
      <c r="D11" s="77">
        <v>-55017.63</v>
      </c>
      <c r="E11" s="69">
        <f t="shared" si="0"/>
        <v>12.374635627530365</v>
      </c>
      <c r="F11" s="63">
        <v>-445000</v>
      </c>
      <c r="G11" s="77">
        <v>-205480.8</v>
      </c>
      <c r="H11" s="69">
        <f t="shared" si="1"/>
        <v>46.1754606741573</v>
      </c>
    </row>
    <row r="12" spans="1:8" ht="13.5" customHeight="1" thickBot="1">
      <c r="A12" s="96" t="s">
        <v>39</v>
      </c>
      <c r="B12" s="101" t="s">
        <v>10</v>
      </c>
      <c r="C12" s="100">
        <v>-100000</v>
      </c>
      <c r="D12" s="92">
        <f>D11+C12</f>
        <v>-155017.63</v>
      </c>
      <c r="E12" s="89">
        <f>D12/C11*100</f>
        <v>34.866763382816011</v>
      </c>
      <c r="F12" s="100">
        <v>-40000</v>
      </c>
      <c r="G12" s="83">
        <f>G11+F12</f>
        <v>-245480.8</v>
      </c>
      <c r="H12" s="84">
        <f>G12/F11*100</f>
        <v>55.164224719101121</v>
      </c>
    </row>
    <row r="13" spans="1:8" ht="12" customHeight="1" thickBot="1">
      <c r="A13" s="14" t="s">
        <v>15</v>
      </c>
      <c r="B13" s="4" t="s">
        <v>16</v>
      </c>
      <c r="C13" s="94">
        <v>-302400</v>
      </c>
      <c r="D13" s="92">
        <v>-63201.96</v>
      </c>
      <c r="E13" s="89">
        <f t="shared" si="0"/>
        <v>20.900119047619047</v>
      </c>
      <c r="F13" s="63">
        <v>-292000</v>
      </c>
      <c r="G13" s="83">
        <v>-57183.31</v>
      </c>
      <c r="H13" s="84">
        <f t="shared" si="1"/>
        <v>19.583325342465752</v>
      </c>
    </row>
    <row r="14" spans="1:8" ht="13.5" thickBot="1">
      <c r="A14" s="26" t="s">
        <v>17</v>
      </c>
      <c r="B14" s="65"/>
      <c r="C14" s="80"/>
      <c r="D14" s="6"/>
      <c r="E14" s="7"/>
      <c r="F14" s="5"/>
      <c r="G14" s="8"/>
      <c r="H14" s="9"/>
    </row>
    <row r="15" spans="1:8" ht="13.5" thickBot="1">
      <c r="A15" s="19" t="s">
        <v>18</v>
      </c>
      <c r="B15" s="20" t="s">
        <v>19</v>
      </c>
      <c r="C15" s="81">
        <f>C16+C18+C20+C22+C23</f>
        <v>32686039</v>
      </c>
      <c r="D15" s="86">
        <f>D17+D19+D21+D22+D23</f>
        <v>18884828.719999999</v>
      </c>
      <c r="E15" s="85">
        <f>D15/C15*100</f>
        <v>57.776436967477153</v>
      </c>
      <c r="F15" s="10">
        <f>F16+F18+F20+F22+F23</f>
        <v>33538275</v>
      </c>
      <c r="G15" s="47">
        <f>G17+G19+G21+G22+G23</f>
        <v>19249123.640000001</v>
      </c>
      <c r="H15" s="46">
        <f>G15/F15*100</f>
        <v>57.39449521479564</v>
      </c>
    </row>
    <row r="16" spans="1:8" ht="14.25" thickTop="1" thickBot="1">
      <c r="A16" s="14" t="s">
        <v>20</v>
      </c>
      <c r="B16" s="4" t="s">
        <v>21</v>
      </c>
      <c r="C16" s="90">
        <v>21353820</v>
      </c>
      <c r="D16" s="12">
        <v>12061166.800000001</v>
      </c>
      <c r="E16" s="82">
        <f>D16/C16*100</f>
        <v>56.482478544822435</v>
      </c>
      <c r="F16" s="60">
        <v>21714166</v>
      </c>
      <c r="G16" s="12">
        <v>12086658.220000001</v>
      </c>
      <c r="H16" s="11">
        <f>G16/F16*100</f>
        <v>55.66254867905127</v>
      </c>
    </row>
    <row r="17" spans="1:8" ht="13.5" thickBot="1">
      <c r="A17" s="66" t="s">
        <v>34</v>
      </c>
      <c r="B17" s="48" t="s">
        <v>10</v>
      </c>
      <c r="C17" s="97">
        <v>200000</v>
      </c>
      <c r="D17" s="92">
        <f>D16+C17</f>
        <v>12261166.800000001</v>
      </c>
      <c r="E17" s="98">
        <f>D17/C16*100</f>
        <v>57.419079115586811</v>
      </c>
      <c r="F17" s="67">
        <v>240000</v>
      </c>
      <c r="G17" s="83">
        <f>G16+F17</f>
        <v>12326658.220000001</v>
      </c>
      <c r="H17" s="68">
        <f>G17/F16*100</f>
        <v>56.76781793046991</v>
      </c>
    </row>
    <row r="18" spans="1:8" ht="14.25" customHeight="1" thickBot="1">
      <c r="A18" s="15" t="s">
        <v>22</v>
      </c>
      <c r="B18" s="16" t="s">
        <v>23</v>
      </c>
      <c r="C18" s="95">
        <v>4903374</v>
      </c>
      <c r="D18" s="13">
        <v>3011751.78</v>
      </c>
      <c r="E18" s="69">
        <f t="shared" ref="E18:E26" si="2">D18/C18*100</f>
        <v>61.422028586846523</v>
      </c>
      <c r="F18" s="62">
        <v>5040685</v>
      </c>
      <c r="G18" s="13">
        <v>3267703.27</v>
      </c>
      <c r="H18" s="78">
        <f>G18/F18*100</f>
        <v>64.826571586996607</v>
      </c>
    </row>
    <row r="19" spans="1:8" ht="13.5" customHeight="1" thickBot="1">
      <c r="A19" s="66" t="s">
        <v>36</v>
      </c>
      <c r="B19" s="48" t="s">
        <v>10</v>
      </c>
      <c r="C19" s="91">
        <v>-100000</v>
      </c>
      <c r="D19" s="92">
        <f>D18+C19</f>
        <v>2911751.78</v>
      </c>
      <c r="E19" s="89">
        <f>D19/C18*100</f>
        <v>59.38261654118164</v>
      </c>
      <c r="F19" s="64">
        <v>-100000</v>
      </c>
      <c r="G19" s="21">
        <f>G18+F19</f>
        <v>3167703.27</v>
      </c>
      <c r="H19" s="23">
        <f>G19/F18*100</f>
        <v>62.842714234275697</v>
      </c>
    </row>
    <row r="20" spans="1:8" ht="13.5" thickBot="1">
      <c r="A20" s="14" t="s">
        <v>24</v>
      </c>
      <c r="B20" s="4" t="s">
        <v>25</v>
      </c>
      <c r="C20" s="93">
        <v>1212600</v>
      </c>
      <c r="D20" s="77">
        <v>797201.91</v>
      </c>
      <c r="E20" s="69">
        <f t="shared" si="2"/>
        <v>65.743189015338942</v>
      </c>
      <c r="F20" s="61">
        <v>1372500</v>
      </c>
      <c r="G20" s="77">
        <v>828404.03</v>
      </c>
      <c r="H20" s="69">
        <f t="shared" ref="H20:H26" si="3">G20/F20*100</f>
        <v>60.357306375227694</v>
      </c>
    </row>
    <row r="21" spans="1:8" ht="13.5" thickBot="1">
      <c r="A21" s="66" t="s">
        <v>37</v>
      </c>
      <c r="B21" s="76" t="s">
        <v>10</v>
      </c>
      <c r="C21" s="102">
        <v>-60000</v>
      </c>
      <c r="D21" s="92">
        <f>D20+C21</f>
        <v>737201.91</v>
      </c>
      <c r="E21" s="89">
        <f>D21/C20*100</f>
        <v>60.79514349332014</v>
      </c>
      <c r="F21" s="75">
        <v>-20000</v>
      </c>
      <c r="G21" s="21">
        <f>G20+F21</f>
        <v>808404.03</v>
      </c>
      <c r="H21" s="23">
        <f>G21/F20*100</f>
        <v>58.90011147540983</v>
      </c>
    </row>
    <row r="22" spans="1:8" ht="13.5" thickBot="1">
      <c r="A22" s="14" t="s">
        <v>26</v>
      </c>
      <c r="B22" s="4" t="s">
        <v>27</v>
      </c>
      <c r="C22" s="93">
        <v>30000</v>
      </c>
      <c r="D22" s="92">
        <v>56578.92</v>
      </c>
      <c r="E22" s="89">
        <f t="shared" si="2"/>
        <v>188.59639999999999</v>
      </c>
      <c r="F22" s="61">
        <v>40000</v>
      </c>
      <c r="G22" s="21">
        <v>51012.7</v>
      </c>
      <c r="H22" s="23">
        <f t="shared" si="3"/>
        <v>127.53174999999999</v>
      </c>
    </row>
    <row r="23" spans="1:8" ht="13.5" thickBot="1">
      <c r="A23" s="14" t="s">
        <v>28</v>
      </c>
      <c r="B23" s="4" t="s">
        <v>29</v>
      </c>
      <c r="C23" s="93">
        <f>C24+C25+C26</f>
        <v>5186245</v>
      </c>
      <c r="D23" s="92">
        <f>D24+D25+D26</f>
        <v>2918129.31</v>
      </c>
      <c r="E23" s="89">
        <f t="shared" si="2"/>
        <v>56.266707608298496</v>
      </c>
      <c r="F23" s="61">
        <f>F24+F25+F26</f>
        <v>5370924</v>
      </c>
      <c r="G23" s="21">
        <f>G24+G25+G26</f>
        <v>2895345.42</v>
      </c>
      <c r="H23" s="23">
        <f t="shared" si="3"/>
        <v>53.907771176803095</v>
      </c>
    </row>
    <row r="24" spans="1:8" ht="13.5" thickBot="1">
      <c r="A24" s="53" t="s">
        <v>30</v>
      </c>
      <c r="B24" s="49" t="s">
        <v>31</v>
      </c>
      <c r="C24" s="79">
        <v>361400</v>
      </c>
      <c r="D24" s="97">
        <v>170144.18</v>
      </c>
      <c r="E24" s="98">
        <f t="shared" si="2"/>
        <v>47.079186496956275</v>
      </c>
      <c r="F24" s="3">
        <v>443400</v>
      </c>
      <c r="G24" s="67">
        <v>267677.07</v>
      </c>
      <c r="H24" s="68">
        <f t="shared" si="3"/>
        <v>60.369208389715837</v>
      </c>
    </row>
    <row r="25" spans="1:8" ht="13.5" thickBot="1">
      <c r="A25" s="53"/>
      <c r="B25" s="49" t="s">
        <v>32</v>
      </c>
      <c r="C25" s="79">
        <v>4615245</v>
      </c>
      <c r="D25" s="97">
        <v>2648248.8199999998</v>
      </c>
      <c r="E25" s="98">
        <f t="shared" si="2"/>
        <v>57.380460192254148</v>
      </c>
      <c r="F25" s="3">
        <v>4726524</v>
      </c>
      <c r="G25" s="67">
        <v>2556840.52</v>
      </c>
      <c r="H25" s="68">
        <f t="shared" si="3"/>
        <v>54.095578907459263</v>
      </c>
    </row>
    <row r="26" spans="1:8" ht="13.5" customHeight="1" thickBot="1">
      <c r="A26" s="73" t="s">
        <v>33</v>
      </c>
      <c r="B26" s="54" t="s">
        <v>29</v>
      </c>
      <c r="C26" s="99">
        <v>209600</v>
      </c>
      <c r="D26" s="87">
        <v>99736.31</v>
      </c>
      <c r="E26" s="88">
        <f t="shared" si="2"/>
        <v>47.584117366412215</v>
      </c>
      <c r="F26" s="74">
        <v>201000</v>
      </c>
      <c r="G26" s="50">
        <v>70827.83</v>
      </c>
      <c r="H26" s="51">
        <f t="shared" si="3"/>
        <v>35.237726368159208</v>
      </c>
    </row>
    <row r="28" spans="1:8">
      <c r="G28" s="17"/>
    </row>
    <row r="29" spans="1:8">
      <c r="F29" s="22"/>
      <c r="G29" s="17"/>
    </row>
    <row r="30" spans="1:8">
      <c r="F30" s="22"/>
    </row>
    <row r="31" spans="1:8">
      <c r="G31" s="17"/>
    </row>
    <row r="32" spans="1:8">
      <c r="G32" s="17"/>
    </row>
    <row r="34" spans="7:7">
      <c r="G34" s="17"/>
    </row>
    <row r="36" spans="7:7">
      <c r="G36" s="70"/>
    </row>
    <row r="38" spans="7:7">
      <c r="G38" s="71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2013-05-06T10:12:08Z</cp:lastPrinted>
  <dcterms:created xsi:type="dcterms:W3CDTF">2011-06-09T07:17:35Z</dcterms:created>
  <dcterms:modified xsi:type="dcterms:W3CDTF">2014-08-04T09:24:37Z</dcterms:modified>
</cp:coreProperties>
</file>