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5" yWindow="30" windowWidth="11460" windowHeight="504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D12" i="1" l="1"/>
  <c r="B12" i="1"/>
  <c r="D13" i="1" l="1"/>
  <c r="B13" i="1"/>
  <c r="D14" i="1" l="1"/>
  <c r="D15" i="1" s="1"/>
  <c r="B11" i="1"/>
  <c r="B14" i="1" s="1"/>
  <c r="D11" i="1"/>
  <c r="D9" i="1"/>
  <c r="B9" i="1"/>
  <c r="B15" i="1" l="1"/>
  <c r="B20" i="1" s="1"/>
  <c r="D20" i="1"/>
</calcChain>
</file>

<file path=xl/sharedStrings.xml><?xml version="1.0" encoding="utf-8"?>
<sst xmlns="http://schemas.openxmlformats.org/spreadsheetml/2006/main" count="24" uniqueCount="21">
  <si>
    <t>Ambulanssit, 3 kpl</t>
  </si>
  <si>
    <t>3032-2012</t>
  </si>
  <si>
    <t>Kokonaistaloudellisen edullisuuden vertailu</t>
  </si>
  <si>
    <t>Hinta</t>
  </si>
  <si>
    <t>Profile Vehicles Oy</t>
  </si>
  <si>
    <t>Veho Group Oy Ab</t>
  </si>
  <si>
    <t>Vierailukustannukset / km</t>
  </si>
  <si>
    <t>Vierailukustannukset / työaika</t>
  </si>
  <si>
    <t>Vierailukustannukset / majoitus+päiväraha</t>
  </si>
  <si>
    <t>Takuuaika</t>
  </si>
  <si>
    <t>24 kk</t>
  </si>
  <si>
    <t>Vierailukustannukset yhteensä</t>
  </si>
  <si>
    <t>Pisteet (painoarvo 70)</t>
  </si>
  <si>
    <t>Pisteet (painoarvo 10)</t>
  </si>
  <si>
    <t>Pisteet</t>
  </si>
  <si>
    <t>519,13 km x 6 x 0,48 €</t>
  </si>
  <si>
    <t>157,11 km x 6 x 0,48</t>
  </si>
  <si>
    <t>Pisteet yhteensä</t>
  </si>
  <si>
    <t>majoitus 86 € x 3, päiväraha 36 €/hlö x 6 pv</t>
  </si>
  <si>
    <t>237,61 € / 2 hlö x 6 pv</t>
  </si>
  <si>
    <t>Liite 1 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</si>
</sst>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3" borderId="0" xfId="0" applyFill="1"/>
    <xf numFmtId="0" fontId="1" fillId="0" borderId="1" xfId="0" applyFont="1" applyBorder="1"/>
    <xf numFmtId="2" fontId="1" fillId="0" borderId="1" xfId="0" applyNumberFormat="1" applyFont="1" applyBorder="1"/>
    <xf numFmtId="2" fontId="1" fillId="2" borderId="1" xfId="0" applyNumberFormat="1" applyFont="1" applyFill="1" applyBorder="1"/>
    <xf numFmtId="0" fontId="0" fillId="0" borderId="1" xfId="0" applyBorder="1"/>
    <xf numFmtId="0" fontId="0" fillId="0" borderId="0" xfId="0" applyAlignment="1">
      <alignment horizontal="right"/>
    </xf>
    <xf numFmtId="2" fontId="0" fillId="0" borderId="0" xfId="0" applyNumberFormat="1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J17" sqref="J17"/>
    </sheetView>
  </sheetViews>
  <sheetFormatPr defaultRowHeight="14.25" x14ac:dyDescent="0.2"/>
  <cols>
    <col min="1" max="1" width="36" bestFit="1" customWidth="1"/>
    <col min="2" max="2" width="16.375" bestFit="1" customWidth="1"/>
    <col min="3" max="3" width="21.375" customWidth="1"/>
    <col min="4" max="4" width="16.125" bestFit="1" customWidth="1"/>
    <col min="5" max="5" width="22" customWidth="1"/>
    <col min="6" max="6" width="10.375" bestFit="1" customWidth="1"/>
  </cols>
  <sheetData>
    <row r="1" spans="1:5" x14ac:dyDescent="0.2">
      <c r="A1" t="s">
        <v>0</v>
      </c>
      <c r="E1" s="8" t="s">
        <v>20</v>
      </c>
    </row>
    <row r="2" spans="1:5" x14ac:dyDescent="0.2">
      <c r="E2" t="s">
        <v>1</v>
      </c>
    </row>
    <row r="3" spans="1:5" x14ac:dyDescent="0.2">
      <c r="A3" t="s">
        <v>2</v>
      </c>
    </row>
    <row r="7" spans="1:5" x14ac:dyDescent="0.2">
      <c r="A7" s="3"/>
      <c r="B7" s="3" t="s">
        <v>4</v>
      </c>
      <c r="C7" s="3"/>
      <c r="D7" s="3" t="s">
        <v>5</v>
      </c>
      <c r="E7" s="3"/>
    </row>
    <row r="8" spans="1:5" x14ac:dyDescent="0.2">
      <c r="A8" t="s">
        <v>3</v>
      </c>
      <c r="B8">
        <v>354000</v>
      </c>
      <c r="D8">
        <v>359580</v>
      </c>
    </row>
    <row r="9" spans="1:5" x14ac:dyDescent="0.2">
      <c r="A9" t="s">
        <v>12</v>
      </c>
      <c r="B9" s="1">
        <f>$B$8/B8*70</f>
        <v>70</v>
      </c>
      <c r="C9" s="1"/>
      <c r="D9" s="1">
        <f>$B$8/D8*70</f>
        <v>68.913732688136164</v>
      </c>
    </row>
    <row r="10" spans="1:5" x14ac:dyDescent="0.2">
      <c r="B10" s="1"/>
      <c r="C10" s="1"/>
      <c r="D10" s="1"/>
    </row>
    <row r="11" spans="1:5" x14ac:dyDescent="0.2">
      <c r="A11" t="s">
        <v>6</v>
      </c>
      <c r="B11" s="1">
        <f>519.13*6*0.48</f>
        <v>1495.0943999999997</v>
      </c>
      <c r="C11" s="1" t="s">
        <v>15</v>
      </c>
      <c r="D11" s="1">
        <f>157.11*6*0.48</f>
        <v>452.47680000000003</v>
      </c>
      <c r="E11" t="s">
        <v>16</v>
      </c>
    </row>
    <row r="12" spans="1:5" x14ac:dyDescent="0.2">
      <c r="A12" t="s">
        <v>7</v>
      </c>
      <c r="B12" s="1">
        <f>237.61*6</f>
        <v>1425.66</v>
      </c>
      <c r="C12" s="1" t="s">
        <v>19</v>
      </c>
      <c r="D12" s="1">
        <f>237.61*6</f>
        <v>1425.66</v>
      </c>
      <c r="E12" s="1" t="s">
        <v>19</v>
      </c>
    </row>
    <row r="13" spans="1:5" ht="28.5" x14ac:dyDescent="0.2">
      <c r="A13" t="s">
        <v>8</v>
      </c>
      <c r="B13" s="1">
        <f>86*3+36*6</f>
        <v>474</v>
      </c>
      <c r="C13" s="9" t="s">
        <v>18</v>
      </c>
      <c r="D13" s="1">
        <f>86*3+36*6</f>
        <v>474</v>
      </c>
      <c r="E13" s="9" t="s">
        <v>18</v>
      </c>
    </row>
    <row r="14" spans="1:5" x14ac:dyDescent="0.2">
      <c r="A14" t="s">
        <v>11</v>
      </c>
      <c r="B14" s="1">
        <f>SUM(B11:B13)</f>
        <v>3394.7543999999998</v>
      </c>
      <c r="C14" s="1"/>
      <c r="D14" s="1">
        <f>SUM(D11:D13)</f>
        <v>2352.1368000000002</v>
      </c>
    </row>
    <row r="15" spans="1:5" x14ac:dyDescent="0.2">
      <c r="A15" t="s">
        <v>13</v>
      </c>
      <c r="B15" s="1">
        <f>D14/B14*10</f>
        <v>6.9287392336835927</v>
      </c>
      <c r="C15" s="1"/>
      <c r="D15" s="1">
        <f>D14/D14*10</f>
        <v>10</v>
      </c>
    </row>
    <row r="16" spans="1:5" x14ac:dyDescent="0.2">
      <c r="B16" s="2"/>
      <c r="C16" s="2"/>
      <c r="D16" s="2"/>
    </row>
    <row r="17" spans="1:6" x14ac:dyDescent="0.2">
      <c r="A17" t="s">
        <v>9</v>
      </c>
      <c r="B17" s="2" t="s">
        <v>10</v>
      </c>
      <c r="C17" s="2"/>
      <c r="D17" s="2" t="s">
        <v>10</v>
      </c>
    </row>
    <row r="18" spans="1:6" x14ac:dyDescent="0.2">
      <c r="A18" t="s">
        <v>14</v>
      </c>
      <c r="B18" s="1">
        <v>0</v>
      </c>
      <c r="C18" s="1"/>
      <c r="D18" s="1">
        <v>0</v>
      </c>
    </row>
    <row r="19" spans="1:6" x14ac:dyDescent="0.2">
      <c r="B19" s="1"/>
      <c r="C19" s="1"/>
      <c r="D19" s="1"/>
    </row>
    <row r="20" spans="1:6" ht="15" x14ac:dyDescent="0.25">
      <c r="A20" s="4" t="s">
        <v>17</v>
      </c>
      <c r="B20" s="5">
        <f>B9+B15+B18</f>
        <v>76.928739233683586</v>
      </c>
      <c r="C20" s="5"/>
      <c r="D20" s="6">
        <f>D9+D15+D18</f>
        <v>78.913732688136164</v>
      </c>
      <c r="E20" s="7"/>
    </row>
    <row r="23" spans="1:6" x14ac:dyDescent="0.2">
      <c r="F23" s="1"/>
    </row>
    <row r="24" spans="1:6" x14ac:dyDescent="0.2">
      <c r="F24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Pudas Outi</dc:creator>
  <cp:lastModifiedBy>Rinne Sari</cp:lastModifiedBy>
  <cp:lastPrinted>2012-08-08T04:16:10Z</cp:lastPrinted>
  <dcterms:created xsi:type="dcterms:W3CDTF">2011-04-26T11:05:32Z</dcterms:created>
  <dcterms:modified xsi:type="dcterms:W3CDTF">2012-08-08T07:50:36Z</dcterms:modified>
</cp:coreProperties>
</file>