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40" windowHeight="5970" activeTab="0"/>
  </bookViews>
  <sheets>
    <sheet name="Pelan menotulo 3.2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<sst xmlns="http://schemas.openxmlformats.org/spreadsheetml/2006/main" count="94" uniqueCount="61">
  <si>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>Kustannuspaikkaryhmän meno-tulo raportti</t>
  </si>
  <si>
    <r>
      <t>V-S pelastuslaitos;</t>
    </r>
    <r>
      <rPr>
        <b/>
        <i/>
        <sz val="10"/>
        <rFont val="Arial Unicode MS"/>
        <family val="2"/>
      </rPr>
      <t xml:space="preserve"> tuki-, turvallisuus- ja pelastuspalvelut</t>
    </r>
  </si>
  <si>
    <t>Pääkirjatilit ja nimikkeet</t>
  </si>
  <si>
    <t xml:space="preserve">TA 2010 </t>
  </si>
  <si>
    <t>Tot%  2010</t>
  </si>
  <si>
    <t xml:space="preserve">TA 2011 </t>
  </si>
  <si>
    <t>Tot% 2011</t>
  </si>
  <si>
    <t>TA-MENOT YHTEENSÄ OIKAISTUNA</t>
  </si>
  <si>
    <t>TA-TULOT YHTEENSÄ OIKAISTUNA</t>
  </si>
  <si>
    <t>TULOT</t>
  </si>
  <si>
    <t>10003A</t>
  </si>
  <si>
    <t>Toimintatuotot</t>
  </si>
  <si>
    <t>100030A</t>
  </si>
  <si>
    <t>Myyntituotot</t>
  </si>
  <si>
    <t>oikaisu</t>
  </si>
  <si>
    <t>0</t>
  </si>
  <si>
    <t>100032A</t>
  </si>
  <si>
    <t>Maksutuotot</t>
  </si>
  <si>
    <t>100033A</t>
  </si>
  <si>
    <t>Tuet ja avustukset</t>
  </si>
  <si>
    <t>100034A</t>
  </si>
  <si>
    <t>Vuokratuotot</t>
  </si>
  <si>
    <t>100035A</t>
  </si>
  <si>
    <t>Muut toimintatuotot</t>
  </si>
  <si>
    <t>Sisäiset korot</t>
  </si>
  <si>
    <t>Sisäiset korot ja TTH</t>
  </si>
  <si>
    <t>MENOT</t>
  </si>
  <si>
    <t>10004A</t>
  </si>
  <si>
    <t>Toimintakulut</t>
  </si>
  <si>
    <t>100040A</t>
  </si>
  <si>
    <t xml:space="preserve"> Henkilöstökulut</t>
  </si>
  <si>
    <t>Lomarahat + haitat</t>
  </si>
  <si>
    <t>100043A</t>
  </si>
  <si>
    <t>Palvelujen ostot</t>
  </si>
  <si>
    <t>100045A</t>
  </si>
  <si>
    <t>Materiaalikulut</t>
  </si>
  <si>
    <t>100047A</t>
  </si>
  <si>
    <t>Avustukset</t>
  </si>
  <si>
    <t>100048A</t>
  </si>
  <si>
    <t>Muut toimintakulut</t>
  </si>
  <si>
    <t>1000480A</t>
  </si>
  <si>
    <t>Vuokrat</t>
  </si>
  <si>
    <t>Sisäiset vuokrat</t>
  </si>
  <si>
    <t>1000490A</t>
  </si>
  <si>
    <t>Tukipalvelut</t>
  </si>
  <si>
    <t>Pelastuspalvelut</t>
  </si>
  <si>
    <t>Turvallisuuspalvelut</t>
  </si>
  <si>
    <t>Tulospalkkio</t>
  </si>
  <si>
    <t>Työkykysetelit</t>
  </si>
  <si>
    <t>VPK -korvaukset</t>
  </si>
  <si>
    <t>Muut oikaisut</t>
  </si>
  <si>
    <t>Tot% 2010</t>
  </si>
  <si>
    <t>40100</t>
  </si>
  <si>
    <t>40200</t>
  </si>
  <si>
    <t>40300</t>
  </si>
  <si>
    <t xml:space="preserve">     10003A</t>
  </si>
  <si>
    <t xml:space="preserve">     10004A</t>
  </si>
  <si>
    <t xml:space="preserve">Tot. 1  -  9 2010 </t>
  </si>
  <si>
    <t xml:space="preserve">Tot. 1  -  9 2011 </t>
  </si>
  <si>
    <t>Talouden toteutuminen: tammi-syyskuu 2011 (75 %)</t>
  </si>
  <si>
    <t>LI 1 §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</si>
</sst>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;#,##0.00;@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sz val="9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medium">
        <color indexed="1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22"/>
      </right>
      <top/>
      <bottom style="medium">
        <color indexed="22"/>
      </bottom>
    </border>
    <border>
      <left/>
      <right style="medium"/>
      <top/>
      <bottom style="medium">
        <color indexed="22"/>
      </bottom>
    </border>
    <border>
      <left/>
      <right style="medium">
        <color indexed="22"/>
      </right>
      <top style="medium"/>
      <bottom style="medium">
        <color indexed="22"/>
      </bottom>
    </border>
    <border>
      <left/>
      <right style="medium"/>
      <top style="medium"/>
      <bottom style="medium">
        <color indexed="22"/>
      </bottom>
    </border>
    <border>
      <left/>
      <right style="medium">
        <color indexed="22"/>
      </right>
      <top/>
      <bottom style="medium"/>
    </border>
    <border>
      <left/>
      <right style="medium"/>
      <top/>
      <bottom style="medium"/>
    </border>
    <border>
      <left style="medium"/>
      <right style="medium">
        <color indexed="22"/>
      </right>
      <top/>
      <bottom style="medium">
        <color indexed="22"/>
      </bottom>
    </border>
    <border>
      <left style="medium"/>
      <right style="medium">
        <color indexed="22"/>
      </right>
      <top/>
      <bottom style="double"/>
    </border>
    <border>
      <left/>
      <right style="medium"/>
      <top/>
      <bottom style="double"/>
    </border>
    <border>
      <left/>
      <right style="medium">
        <color indexed="22"/>
      </right>
      <top/>
      <bottom style="double"/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/>
      <bottom style="medium"/>
    </border>
    <border>
      <left style="medium"/>
      <right style="medium">
        <color indexed="22"/>
      </right>
      <top style="medium"/>
      <bottom style="medium"/>
    </border>
    <border>
      <left/>
      <right style="medium">
        <color indexed="22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 style="double"/>
      <bottom style="medium">
        <color indexed="22"/>
      </bottom>
    </border>
    <border>
      <left/>
      <right style="medium">
        <color indexed="22"/>
      </right>
      <top style="double"/>
      <bottom style="medium">
        <color indexed="22"/>
      </bottom>
    </border>
    <border>
      <left/>
      <right style="medium"/>
      <top style="double"/>
      <bottom style="medium">
        <color indexed="22"/>
      </bottom>
    </border>
    <border>
      <left style="medium"/>
      <right style="medium">
        <color indexed="22"/>
      </right>
      <top/>
      <bottom style="thin"/>
    </border>
    <border>
      <left/>
      <right style="medium"/>
      <top/>
      <bottom style="thin"/>
    </border>
    <border>
      <left/>
      <right style="medium">
        <color indexed="22"/>
      </right>
      <top/>
      <bottom style="thin"/>
    </border>
    <border>
      <left style="medium"/>
      <right style="medium">
        <color indexed="22"/>
      </right>
      <top style="thin"/>
      <bottom style="medium">
        <color indexed="22"/>
      </bottom>
    </border>
    <border>
      <left/>
      <right style="medium">
        <color indexed="22"/>
      </right>
      <top style="thin"/>
      <bottom style="medium">
        <color indexed="22"/>
      </bottom>
    </border>
    <border>
      <left/>
      <right style="medium"/>
      <top style="thin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thin"/>
    </border>
    <border>
      <left/>
      <right style="medium"/>
      <top style="medium">
        <color indexed="22"/>
      </top>
      <bottom style="thin"/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/>
      <right style="medium"/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double"/>
    </border>
    <border>
      <left style="medium"/>
      <right style="medium">
        <color indexed="22"/>
      </right>
      <top style="medium">
        <color indexed="22"/>
      </top>
      <bottom style="double"/>
    </border>
    <border>
      <left/>
      <right style="medium"/>
      <top style="medium">
        <color indexed="22"/>
      </top>
      <bottom style="double"/>
    </border>
    <border>
      <left style="medium">
        <color indexed="22"/>
      </left>
      <right style="medium"/>
      <top style="medium"/>
      <bottom style="medium"/>
    </border>
    <border>
      <left style="medium"/>
      <right style="medium">
        <color indexed="22"/>
      </right>
      <top style="medium"/>
      <bottom style="thin"/>
    </border>
    <border>
      <left/>
      <right style="medium"/>
      <top style="medium"/>
      <bottom style="thin"/>
    </border>
    <border>
      <left/>
      <right style="medium">
        <color indexed="22"/>
      </right>
      <top style="medium"/>
      <bottom style="thin"/>
    </border>
    <border>
      <left style="medium">
        <color indexed="22"/>
      </left>
      <right style="medium"/>
      <top style="medium"/>
      <bottom style="thin"/>
    </border>
    <border>
      <left style="medium">
        <color indexed="22"/>
      </left>
      <right style="medium">
        <color indexed="22"/>
      </right>
      <top style="medium"/>
      <bottom style="thin"/>
    </border>
    <border>
      <left/>
      <right/>
      <top style="medium"/>
      <bottom style="medium"/>
    </border>
    <border>
      <left style="medium">
        <color indexed="22"/>
      </left>
      <right style="medium"/>
      <top/>
      <bottom style="medium"/>
    </border>
    <border>
      <left style="medium"/>
      <right/>
      <top style="medium"/>
      <bottom style="medium">
        <color indexed="22"/>
      </bottom>
    </border>
    <border>
      <left/>
      <right style="medium">
        <color indexed="8"/>
      </right>
      <top style="medium"/>
      <bottom style="medium">
        <color indexed="22"/>
      </bottom>
    </border>
    <border>
      <left style="medium"/>
      <right/>
      <top style="medium">
        <color indexed="22"/>
      </top>
      <bottom style="medium"/>
    </border>
    <border>
      <left/>
      <right style="medium">
        <color indexed="8"/>
      </right>
      <top style="medium">
        <color indexed="22"/>
      </top>
      <bottom style="medium"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1" applyNumberFormat="0" applyFont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20" fillId="5" borderId="2" applyNumberFormat="0" applyAlignment="0" applyProtection="0"/>
    <xf numFmtId="0" fontId="21" fillId="0" borderId="3" applyNumberFormat="0" applyFill="0" applyAlignment="0" applyProtection="0"/>
    <xf numFmtId="0" fontId="17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8" fillId="6" borderId="2" applyNumberFormat="0" applyAlignment="0" applyProtection="0"/>
    <xf numFmtId="0" fontId="22" fillId="17" borderId="8" applyNumberFormat="0" applyAlignment="0" applyProtection="0"/>
    <xf numFmtId="0" fontId="19" fillId="5" borderId="9" applyNumberFormat="0" applyAlignment="0" applyProtection="0"/>
    <xf numFmtId="44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3" fontId="8" fillId="18" borderId="10" xfId="0" applyNumberFormat="1" applyFont="1" applyFill="1" applyBorder="1" applyAlignment="1">
      <alignment horizontal="right" vertical="center" wrapText="1"/>
    </xf>
    <xf numFmtId="4" fontId="6" fillId="18" borderId="10" xfId="0" applyNumberFormat="1" applyFont="1" applyFill="1" applyBorder="1" applyAlignment="1">
      <alignment horizontal="right" vertical="center" wrapText="1"/>
    </xf>
    <xf numFmtId="164" fontId="6" fillId="18" borderId="11" xfId="0" applyNumberFormat="1" applyFont="1" applyFill="1" applyBorder="1" applyAlignment="1">
      <alignment horizontal="right" vertical="center" wrapText="1"/>
    </xf>
    <xf numFmtId="3" fontId="7" fillId="11" borderId="12" xfId="0" applyNumberFormat="1" applyFont="1" applyFill="1" applyBorder="1" applyAlignment="1">
      <alignment horizontal="right" vertical="center" wrapText="1"/>
    </xf>
    <xf numFmtId="164" fontId="7" fillId="11" borderId="12" xfId="0" applyNumberFormat="1" applyFont="1" applyFill="1" applyBorder="1" applyAlignment="1">
      <alignment horizontal="right" vertical="center" wrapText="1"/>
    </xf>
    <xf numFmtId="164" fontId="7" fillId="11" borderId="13" xfId="0" applyNumberFormat="1" applyFont="1" applyFill="1" applyBorder="1" applyAlignment="1">
      <alignment horizontal="right" vertical="center" wrapText="1"/>
    </xf>
    <xf numFmtId="3" fontId="6" fillId="18" borderId="14" xfId="0" applyNumberFormat="1" applyFont="1" applyFill="1" applyBorder="1" applyAlignment="1">
      <alignment horizontal="right" vertical="center" wrapText="1"/>
    </xf>
    <xf numFmtId="4" fontId="6" fillId="18" borderId="14" xfId="0" applyNumberFormat="1" applyFont="1" applyFill="1" applyBorder="1" applyAlignment="1">
      <alignment horizontal="right" vertical="center" wrapText="1"/>
    </xf>
    <xf numFmtId="164" fontId="6" fillId="18" borderId="15" xfId="0" applyNumberFormat="1" applyFont="1" applyFill="1" applyBorder="1" applyAlignment="1">
      <alignment horizontal="right" vertical="center" wrapText="1"/>
    </xf>
    <xf numFmtId="3" fontId="7" fillId="11" borderId="14" xfId="0" applyNumberFormat="1" applyFont="1" applyFill="1" applyBorder="1" applyAlignment="1">
      <alignment horizontal="right" vertical="center" wrapText="1"/>
    </xf>
    <xf numFmtId="164" fontId="7" fillId="11" borderId="14" xfId="0" applyNumberFormat="1" applyFont="1" applyFill="1" applyBorder="1" applyAlignment="1">
      <alignment horizontal="right" vertical="center" wrapText="1"/>
    </xf>
    <xf numFmtId="164" fontId="7" fillId="11" borderId="15" xfId="0" applyNumberFormat="1" applyFont="1" applyFill="1" applyBorder="1" applyAlignment="1">
      <alignment horizontal="right" vertical="center" wrapText="1"/>
    </xf>
    <xf numFmtId="49" fontId="7" fillId="19" borderId="16" xfId="0" applyNumberFormat="1" applyFont="1" applyFill="1" applyBorder="1" applyAlignment="1">
      <alignment horizontal="left" vertical="center" wrapText="1" indent="4"/>
    </xf>
    <xf numFmtId="49" fontId="0" fillId="19" borderId="11" xfId="0" applyNumberFormat="1" applyFill="1" applyBorder="1" applyAlignment="1">
      <alignment horizontal="left" vertical="center" wrapText="1"/>
    </xf>
    <xf numFmtId="3" fontId="6" fillId="19" borderId="10" xfId="0" applyNumberFormat="1" applyFont="1" applyFill="1" applyBorder="1" applyAlignment="1">
      <alignment horizontal="right" vertical="center" wrapText="1"/>
    </xf>
    <xf numFmtId="164" fontId="6" fillId="19" borderId="11" xfId="0" applyNumberFormat="1" applyFont="1" applyFill="1" applyBorder="1" applyAlignment="1">
      <alignment horizontal="right" vertical="center" wrapText="1"/>
    </xf>
    <xf numFmtId="4" fontId="6" fillId="19" borderId="10" xfId="0" applyNumberFormat="1" applyFont="1" applyFill="1" applyBorder="1" applyAlignment="1">
      <alignment horizontal="right" vertical="center" wrapText="1"/>
    </xf>
    <xf numFmtId="49" fontId="6" fillId="19" borderId="17" xfId="0" applyNumberFormat="1" applyFont="1" applyFill="1" applyBorder="1" applyAlignment="1">
      <alignment horizontal="left" vertical="center" wrapText="1" indent="2"/>
    </xf>
    <xf numFmtId="49" fontId="6" fillId="19" borderId="18" xfId="0" applyNumberFormat="1" applyFont="1" applyFill="1" applyBorder="1" applyAlignment="1">
      <alignment horizontal="left" vertical="center" wrapText="1"/>
    </xf>
    <xf numFmtId="3" fontId="6" fillId="19" borderId="19" xfId="0" applyNumberFormat="1" applyFont="1" applyFill="1" applyBorder="1" applyAlignment="1">
      <alignment horizontal="right" vertical="center" wrapText="1"/>
    </xf>
    <xf numFmtId="164" fontId="6" fillId="19" borderId="18" xfId="0" applyNumberFormat="1" applyFont="1" applyFill="1" applyBorder="1" applyAlignment="1">
      <alignment horizontal="right" vertical="center" wrapText="1"/>
    </xf>
    <xf numFmtId="164" fontId="6" fillId="19" borderId="19" xfId="0" applyNumberFormat="1" applyFont="1" applyFill="1" applyBorder="1" applyAlignment="1">
      <alignment horizontal="right" vertical="center" wrapText="1"/>
    </xf>
    <xf numFmtId="3" fontId="6" fillId="20" borderId="20" xfId="0" applyNumberFormat="1" applyFont="1" applyFill="1" applyBorder="1" applyAlignment="1">
      <alignment horizontal="right" vertical="center" wrapText="1"/>
    </xf>
    <xf numFmtId="4" fontId="6" fillId="20" borderId="20" xfId="0" applyNumberFormat="1" applyFont="1" applyFill="1" applyBorder="1" applyAlignment="1">
      <alignment horizontal="right" vertical="center" wrapText="1"/>
    </xf>
    <xf numFmtId="164" fontId="6" fillId="20" borderId="11" xfId="0" applyNumberFormat="1" applyFont="1" applyFill="1" applyBorder="1" applyAlignment="1">
      <alignment horizontal="right" vertical="center" wrapText="1"/>
    </xf>
    <xf numFmtId="3" fontId="7" fillId="20" borderId="10" xfId="0" applyNumberFormat="1" applyFont="1" applyFill="1" applyBorder="1" applyAlignment="1">
      <alignment horizontal="right" vertical="center" wrapText="1"/>
    </xf>
    <xf numFmtId="164" fontId="7" fillId="20" borderId="10" xfId="0" applyNumberFormat="1" applyFont="1" applyFill="1" applyBorder="1" applyAlignment="1">
      <alignment horizontal="right" vertical="center" wrapText="1"/>
    </xf>
    <xf numFmtId="164" fontId="7" fillId="20" borderId="11" xfId="0" applyNumberFormat="1" applyFont="1" applyFill="1" applyBorder="1" applyAlignment="1">
      <alignment horizontal="right" vertical="center" wrapText="1"/>
    </xf>
    <xf numFmtId="49" fontId="9" fillId="5" borderId="16" xfId="0" applyNumberFormat="1" applyFont="1" applyFill="1" applyBorder="1" applyAlignment="1">
      <alignment horizontal="left" vertical="center" wrapText="1" indent="2"/>
    </xf>
    <xf numFmtId="49" fontId="9" fillId="5" borderId="11" xfId="0" applyNumberFormat="1" applyFont="1" applyFill="1" applyBorder="1" applyAlignment="1">
      <alignment horizontal="left" vertical="center" wrapText="1"/>
    </xf>
    <xf numFmtId="3" fontId="6" fillId="5" borderId="10" xfId="0" applyNumberFormat="1" applyFont="1" applyFill="1" applyBorder="1" applyAlignment="1">
      <alignment horizontal="right" vertical="center" wrapText="1"/>
    </xf>
    <xf numFmtId="4" fontId="6" fillId="5" borderId="10" xfId="0" applyNumberFormat="1" applyFont="1" applyFill="1" applyBorder="1" applyAlignment="1">
      <alignment horizontal="right" vertical="center" wrapText="1"/>
    </xf>
    <xf numFmtId="49" fontId="6" fillId="5" borderId="11" xfId="0" applyNumberFormat="1" applyFont="1" applyFill="1" applyBorder="1" applyAlignment="1">
      <alignment horizontal="right" vertical="center" wrapText="1"/>
    </xf>
    <xf numFmtId="164" fontId="6" fillId="5" borderId="10" xfId="0" applyNumberFormat="1" applyFont="1" applyFill="1" applyBorder="1" applyAlignment="1">
      <alignment horizontal="right" vertical="center" wrapText="1"/>
    </xf>
    <xf numFmtId="164" fontId="6" fillId="5" borderId="11" xfId="0" applyNumberFormat="1" applyFont="1" applyFill="1" applyBorder="1" applyAlignment="1">
      <alignment horizontal="right" vertical="center" wrapText="1"/>
    </xf>
    <xf numFmtId="3" fontId="6" fillId="20" borderId="10" xfId="0" applyNumberFormat="1" applyFont="1" applyFill="1" applyBorder="1" applyAlignment="1">
      <alignment horizontal="right" vertical="center" wrapText="1"/>
    </xf>
    <xf numFmtId="4" fontId="6" fillId="20" borderId="10" xfId="0" applyNumberFormat="1" applyFont="1" applyFill="1" applyBorder="1" applyAlignment="1">
      <alignment horizontal="right" vertical="center" wrapText="1"/>
    </xf>
    <xf numFmtId="49" fontId="6" fillId="5" borderId="16" xfId="0" applyNumberFormat="1" applyFont="1" applyFill="1" applyBorder="1" applyAlignment="1">
      <alignment horizontal="left" vertical="center" wrapText="1" indent="4"/>
    </xf>
    <xf numFmtId="49" fontId="6" fillId="5" borderId="11" xfId="0" applyNumberFormat="1" applyFont="1" applyFill="1" applyBorder="1" applyAlignment="1">
      <alignment horizontal="left" vertical="center" wrapText="1"/>
    </xf>
    <xf numFmtId="49" fontId="9" fillId="5" borderId="21" xfId="0" applyNumberFormat="1" applyFont="1" applyFill="1" applyBorder="1" applyAlignment="1">
      <alignment horizontal="left" vertical="center" wrapText="1" indent="2"/>
    </xf>
    <xf numFmtId="49" fontId="9" fillId="5" borderId="15" xfId="0" applyNumberFormat="1" applyFont="1" applyFill="1" applyBorder="1" applyAlignment="1">
      <alignment horizontal="left" vertical="center" wrapText="1"/>
    </xf>
    <xf numFmtId="3" fontId="6" fillId="5" borderId="14" xfId="0" applyNumberFormat="1" applyFont="1" applyFill="1" applyBorder="1" applyAlignment="1">
      <alignment horizontal="right" vertical="center" wrapText="1"/>
    </xf>
    <xf numFmtId="4" fontId="6" fillId="5" borderId="14" xfId="0" applyNumberFormat="1" applyFont="1" applyFill="1" applyBorder="1" applyAlignment="1">
      <alignment horizontal="right" vertical="center" wrapText="1"/>
    </xf>
    <xf numFmtId="164" fontId="6" fillId="5" borderId="14" xfId="0" applyNumberFormat="1" applyFont="1" applyFill="1" applyBorder="1" applyAlignment="1">
      <alignment horizontal="right" vertical="center" wrapText="1"/>
    </xf>
    <xf numFmtId="164" fontId="6" fillId="5" borderId="15" xfId="0" applyNumberFormat="1" applyFont="1" applyFill="1" applyBorder="1" applyAlignment="1">
      <alignment horizontal="right" vertical="center" wrapText="1"/>
    </xf>
    <xf numFmtId="49" fontId="7" fillId="19" borderId="11" xfId="0" applyNumberFormat="1" applyFont="1" applyFill="1" applyBorder="1" applyAlignment="1">
      <alignment horizontal="left" vertical="center" wrapText="1"/>
    </xf>
    <xf numFmtId="49" fontId="6" fillId="5" borderId="16" xfId="0" applyNumberFormat="1" applyFont="1" applyFill="1" applyBorder="1" applyAlignment="1">
      <alignment horizontal="left" vertical="center" wrapText="1" indent="5"/>
    </xf>
    <xf numFmtId="49" fontId="6" fillId="5" borderId="15" xfId="0" applyNumberFormat="1" applyFont="1" applyFill="1" applyBorder="1" applyAlignment="1">
      <alignment horizontal="left" vertical="center" wrapText="1"/>
    </xf>
    <xf numFmtId="3" fontId="6" fillId="20" borderId="16" xfId="0" applyNumberFormat="1" applyFont="1" applyFill="1" applyBorder="1" applyAlignment="1">
      <alignment horizontal="right" vertical="center" wrapText="1"/>
    </xf>
    <xf numFmtId="3" fontId="7" fillId="20" borderId="16" xfId="0" applyNumberFormat="1" applyFont="1" applyFill="1" applyBorder="1" applyAlignment="1">
      <alignment horizontal="right" vertical="center" wrapText="1"/>
    </xf>
    <xf numFmtId="3" fontId="6" fillId="5" borderId="16" xfId="0" applyNumberFormat="1" applyFont="1" applyFill="1" applyBorder="1" applyAlignment="1">
      <alignment horizontal="right" vertical="center" wrapText="1"/>
    </xf>
    <xf numFmtId="164" fontId="7" fillId="20" borderId="15" xfId="0" applyNumberFormat="1" applyFont="1" applyFill="1" applyBorder="1" applyAlignment="1">
      <alignment horizontal="right" vertical="center" wrapText="1"/>
    </xf>
    <xf numFmtId="49" fontId="7" fillId="21" borderId="11" xfId="0" applyNumberFormat="1" applyFont="1" applyFill="1" applyBorder="1" applyAlignment="1">
      <alignment horizontal="left" vertical="center" wrapText="1"/>
    </xf>
    <xf numFmtId="49" fontId="6" fillId="18" borderId="22" xfId="0" applyNumberFormat="1" applyFont="1" applyFill="1" applyBorder="1" applyAlignment="1">
      <alignment horizontal="right" vertical="center" wrapText="1"/>
    </xf>
    <xf numFmtId="49" fontId="6" fillId="18" borderId="23" xfId="0" applyNumberFormat="1" applyFont="1" applyFill="1" applyBorder="1" applyAlignment="1">
      <alignment horizontal="right" vertical="center" wrapText="1"/>
    </xf>
    <xf numFmtId="49" fontId="6" fillId="18" borderId="24" xfId="0" applyNumberFormat="1" applyFont="1" applyFill="1" applyBorder="1" applyAlignment="1">
      <alignment horizontal="right" vertical="center" wrapText="1"/>
    </xf>
    <xf numFmtId="49" fontId="6" fillId="11" borderId="23" xfId="0" applyNumberFormat="1" applyFont="1" applyFill="1" applyBorder="1" applyAlignment="1">
      <alignment horizontal="right" vertical="center" wrapText="1"/>
    </xf>
    <xf numFmtId="49" fontId="6" fillId="11" borderId="24" xfId="0" applyNumberFormat="1" applyFont="1" applyFill="1" applyBorder="1" applyAlignment="1">
      <alignment horizontal="right" vertical="center" wrapText="1"/>
    </xf>
    <xf numFmtId="3" fontId="6" fillId="19" borderId="25" xfId="0" applyNumberFormat="1" applyFont="1" applyFill="1" applyBorder="1" applyAlignment="1">
      <alignment horizontal="right" vertical="center" wrapText="1"/>
    </xf>
    <xf numFmtId="4" fontId="6" fillId="19" borderId="12" xfId="0" applyNumberFormat="1" applyFont="1" applyFill="1" applyBorder="1" applyAlignment="1">
      <alignment horizontal="right" vertical="center" wrapText="1"/>
    </xf>
    <xf numFmtId="49" fontId="6" fillId="19" borderId="13" xfId="0" applyNumberFormat="1" applyFont="1" applyFill="1" applyBorder="1" applyAlignment="1">
      <alignment horizontal="right" vertical="center" wrapText="1"/>
    </xf>
    <xf numFmtId="164" fontId="6" fillId="19" borderId="12" xfId="0" applyNumberFormat="1" applyFont="1" applyFill="1" applyBorder="1" applyAlignment="1">
      <alignment horizontal="right" vertical="center" wrapText="1"/>
    </xf>
    <xf numFmtId="164" fontId="6" fillId="19" borderId="13" xfId="0" applyNumberFormat="1" applyFont="1" applyFill="1" applyBorder="1" applyAlignment="1">
      <alignment horizontal="right" vertical="center" wrapText="1"/>
    </xf>
    <xf numFmtId="3" fontId="6" fillId="19" borderId="17" xfId="0" applyNumberFormat="1" applyFont="1" applyFill="1" applyBorder="1" applyAlignment="1">
      <alignment horizontal="right" vertical="center" wrapText="1"/>
    </xf>
    <xf numFmtId="3" fontId="6" fillId="20" borderId="26" xfId="0" applyNumberFormat="1" applyFont="1" applyFill="1" applyBorder="1" applyAlignment="1">
      <alignment horizontal="right" vertical="center" wrapText="1"/>
    </xf>
    <xf numFmtId="4" fontId="6" fillId="5" borderId="27" xfId="0" applyNumberFormat="1" applyFont="1" applyFill="1" applyBorder="1" applyAlignment="1">
      <alignment horizontal="right" vertical="center" wrapText="1"/>
    </xf>
    <xf numFmtId="164" fontId="6" fillId="5" borderId="28" xfId="0" applyNumberFormat="1" applyFont="1" applyFill="1" applyBorder="1" applyAlignment="1">
      <alignment horizontal="right" vertical="center" wrapText="1"/>
    </xf>
    <xf numFmtId="3" fontId="7" fillId="20" borderId="26" xfId="0" applyNumberFormat="1" applyFont="1" applyFill="1" applyBorder="1" applyAlignment="1">
      <alignment horizontal="right" vertical="center" wrapText="1"/>
    </xf>
    <xf numFmtId="164" fontId="6" fillId="5" borderId="27" xfId="0" applyNumberFormat="1" applyFont="1" applyFill="1" applyBorder="1" applyAlignment="1">
      <alignment horizontal="right" vertical="center" wrapText="1"/>
    </xf>
    <xf numFmtId="49" fontId="9" fillId="5" borderId="29" xfId="0" applyNumberFormat="1" applyFont="1" applyFill="1" applyBorder="1" applyAlignment="1">
      <alignment horizontal="left" vertical="center" wrapText="1" indent="2"/>
    </xf>
    <xf numFmtId="49" fontId="9" fillId="5" borderId="30" xfId="0" applyNumberFormat="1" applyFont="1" applyFill="1" applyBorder="1" applyAlignment="1">
      <alignment horizontal="left" vertical="center" wrapText="1"/>
    </xf>
    <xf numFmtId="4" fontId="6" fillId="5" borderId="31" xfId="0" applyNumberFormat="1" applyFont="1" applyFill="1" applyBorder="1" applyAlignment="1">
      <alignment horizontal="right" vertical="center" wrapText="1"/>
    </xf>
    <xf numFmtId="4" fontId="6" fillId="20" borderId="31" xfId="0" applyNumberFormat="1" applyFont="1" applyFill="1" applyBorder="1" applyAlignment="1">
      <alignment horizontal="right" vertical="center" wrapText="1"/>
    </xf>
    <xf numFmtId="164" fontId="6" fillId="20" borderId="30" xfId="0" applyNumberFormat="1" applyFont="1" applyFill="1" applyBorder="1" applyAlignment="1">
      <alignment horizontal="right" vertical="center" wrapText="1"/>
    </xf>
    <xf numFmtId="164" fontId="6" fillId="5" borderId="31" xfId="0" applyNumberFormat="1" applyFont="1" applyFill="1" applyBorder="1" applyAlignment="1">
      <alignment horizontal="right" vertical="center" wrapText="1"/>
    </xf>
    <xf numFmtId="164" fontId="7" fillId="20" borderId="31" xfId="0" applyNumberFormat="1" applyFont="1" applyFill="1" applyBorder="1" applyAlignment="1">
      <alignment horizontal="right" vertical="center" wrapText="1"/>
    </xf>
    <xf numFmtId="164" fontId="7" fillId="20" borderId="30" xfId="0" applyNumberFormat="1" applyFont="1" applyFill="1" applyBorder="1" applyAlignment="1">
      <alignment horizontal="right" vertical="center" wrapText="1"/>
    </xf>
    <xf numFmtId="3" fontId="6" fillId="20" borderId="32" xfId="0" applyNumberFormat="1" applyFont="1" applyFill="1" applyBorder="1" applyAlignment="1">
      <alignment horizontal="right" vertical="center" wrapText="1"/>
    </xf>
    <xf numFmtId="3" fontId="7" fillId="20" borderId="32" xfId="0" applyNumberFormat="1" applyFont="1" applyFill="1" applyBorder="1" applyAlignment="1">
      <alignment horizontal="right" vertical="center" wrapText="1"/>
    </xf>
    <xf numFmtId="164" fontId="6" fillId="5" borderId="33" xfId="0" applyNumberFormat="1" applyFont="1" applyFill="1" applyBorder="1" applyAlignment="1">
      <alignment horizontal="right" vertical="center" wrapText="1"/>
    </xf>
    <xf numFmtId="164" fontId="7" fillId="5" borderId="34" xfId="0" applyNumberFormat="1" applyFont="1" applyFill="1" applyBorder="1" applyAlignment="1">
      <alignment horizontal="right" vertical="center" wrapText="1"/>
    </xf>
    <xf numFmtId="49" fontId="9" fillId="5" borderId="35" xfId="0" applyNumberFormat="1" applyFont="1" applyFill="1" applyBorder="1" applyAlignment="1">
      <alignment horizontal="left" vertical="center" wrapText="1" indent="2"/>
    </xf>
    <xf numFmtId="49" fontId="9" fillId="5" borderId="36" xfId="0" applyNumberFormat="1" applyFont="1" applyFill="1" applyBorder="1" applyAlignment="1">
      <alignment horizontal="left" vertical="center" wrapText="1"/>
    </xf>
    <xf numFmtId="3" fontId="6" fillId="5" borderId="29" xfId="0" applyNumberFormat="1" applyFont="1" applyFill="1" applyBorder="1" applyAlignment="1">
      <alignment horizontal="right" vertical="center" wrapText="1"/>
    </xf>
    <xf numFmtId="3" fontId="9" fillId="5" borderId="16" xfId="0" applyNumberFormat="1" applyFont="1" applyFill="1" applyBorder="1" applyAlignment="1">
      <alignment horizontal="right" vertical="center" wrapText="1"/>
    </xf>
    <xf numFmtId="3" fontId="6" fillId="5" borderId="21" xfId="0" applyNumberFormat="1" applyFont="1" applyFill="1" applyBorder="1" applyAlignment="1">
      <alignment horizontal="right" vertical="center" wrapText="1"/>
    </xf>
    <xf numFmtId="49" fontId="7" fillId="21" borderId="37" xfId="0" applyNumberFormat="1" applyFont="1" applyFill="1" applyBorder="1" applyAlignment="1">
      <alignment horizontal="left" vertical="center" wrapText="1" indent="4"/>
    </xf>
    <xf numFmtId="49" fontId="7" fillId="21" borderId="38" xfId="0" applyNumberFormat="1" applyFont="1" applyFill="1" applyBorder="1" applyAlignment="1">
      <alignment horizontal="left" vertical="center" wrapText="1"/>
    </xf>
    <xf numFmtId="49" fontId="7" fillId="21" borderId="16" xfId="0" applyNumberFormat="1" applyFont="1" applyFill="1" applyBorder="1" applyAlignment="1">
      <alignment horizontal="left" vertical="center" wrapText="1" indent="4"/>
    </xf>
    <xf numFmtId="49" fontId="7" fillId="21" borderId="32" xfId="0" applyNumberFormat="1" applyFont="1" applyFill="1" applyBorder="1" applyAlignment="1">
      <alignment horizontal="left" vertical="center" wrapText="1" indent="4"/>
    </xf>
    <xf numFmtId="49" fontId="7" fillId="21" borderId="34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164" fontId="6" fillId="22" borderId="39" xfId="0" applyNumberFormat="1" applyFont="1" applyFill="1" applyBorder="1" applyAlignment="1">
      <alignment horizontal="right" vertical="center" wrapText="1"/>
    </xf>
    <xf numFmtId="4" fontId="6" fillId="5" borderId="33" xfId="0" applyNumberFormat="1" applyFont="1" applyFill="1" applyBorder="1" applyAlignment="1">
      <alignment horizontal="right" vertical="center" wrapText="1"/>
    </xf>
    <xf numFmtId="164" fontId="6" fillId="5" borderId="34" xfId="0" applyNumberFormat="1" applyFont="1" applyFill="1" applyBorder="1" applyAlignment="1">
      <alignment horizontal="right" vertical="center" wrapText="1"/>
    </xf>
    <xf numFmtId="4" fontId="6" fillId="20" borderId="14" xfId="0" applyNumberFormat="1" applyFont="1" applyFill="1" applyBorder="1" applyAlignment="1">
      <alignment horizontal="right" vertical="center" wrapText="1"/>
    </xf>
    <xf numFmtId="4" fontId="8" fillId="20" borderId="10" xfId="0" applyNumberFormat="1" applyFont="1" applyFill="1" applyBorder="1" applyAlignment="1">
      <alignment horizontal="right" vertical="center" wrapText="1"/>
    </xf>
    <xf numFmtId="49" fontId="6" fillId="19" borderId="40" xfId="0" applyNumberFormat="1" applyFont="1" applyFill="1" applyBorder="1" applyAlignment="1">
      <alignment horizontal="left" vertical="center" wrapText="1" indent="2"/>
    </xf>
    <xf numFmtId="49" fontId="6" fillId="19" borderId="41" xfId="0" applyNumberFormat="1" applyFont="1" applyFill="1" applyBorder="1" applyAlignment="1">
      <alignment horizontal="left" vertical="center" wrapText="1"/>
    </xf>
    <xf numFmtId="4" fontId="6" fillId="19" borderId="19" xfId="0" applyNumberFormat="1" applyFont="1" applyFill="1" applyBorder="1" applyAlignment="1">
      <alignment horizontal="right" vertical="center" wrapText="1"/>
    </xf>
    <xf numFmtId="49" fontId="10" fillId="23" borderId="22" xfId="0" applyNumberFormat="1" applyFont="1" applyFill="1" applyBorder="1" applyAlignment="1">
      <alignment horizontal="left" vertical="center" wrapText="1"/>
    </xf>
    <xf numFmtId="49" fontId="7" fillId="23" borderId="42" xfId="0" applyNumberFormat="1" applyFont="1" applyFill="1" applyBorder="1" applyAlignment="1">
      <alignment horizontal="left" vertical="center" wrapText="1"/>
    </xf>
    <xf numFmtId="49" fontId="6" fillId="11" borderId="22" xfId="0" applyNumberFormat="1" applyFont="1" applyFill="1" applyBorder="1" applyAlignment="1">
      <alignment horizontal="right" vertical="center" wrapText="1"/>
    </xf>
    <xf numFmtId="49" fontId="7" fillId="19" borderId="43" xfId="0" applyNumberFormat="1" applyFont="1" applyFill="1" applyBorder="1" applyAlignment="1">
      <alignment horizontal="left" vertical="center" wrapText="1"/>
    </xf>
    <xf numFmtId="49" fontId="7" fillId="19" borderId="44" xfId="0" applyNumberFormat="1" applyFont="1" applyFill="1" applyBorder="1" applyAlignment="1">
      <alignment horizontal="left" vertical="center" wrapText="1"/>
    </xf>
    <xf numFmtId="3" fontId="7" fillId="19" borderId="43" xfId="0" applyNumberFormat="1" applyFont="1" applyFill="1" applyBorder="1" applyAlignment="1">
      <alignment horizontal="right" vertical="center" wrapText="1"/>
    </xf>
    <xf numFmtId="4" fontId="7" fillId="19" borderId="45" xfId="0" applyNumberFormat="1" applyFont="1" applyFill="1" applyBorder="1" applyAlignment="1">
      <alignment horizontal="right" vertical="center" wrapText="1"/>
    </xf>
    <xf numFmtId="164" fontId="7" fillId="19" borderId="46" xfId="0" applyNumberFormat="1" applyFont="1" applyFill="1" applyBorder="1" applyAlignment="1">
      <alignment horizontal="right" vertical="center" wrapText="1"/>
    </xf>
    <xf numFmtId="164" fontId="7" fillId="19" borderId="47" xfId="0" applyNumberFormat="1" applyFont="1" applyFill="1" applyBorder="1" applyAlignment="1">
      <alignment horizontal="right" vertical="center" wrapText="1"/>
    </xf>
    <xf numFmtId="49" fontId="7" fillId="19" borderId="21" xfId="0" applyNumberFormat="1" applyFont="1" applyFill="1" applyBorder="1" applyAlignment="1">
      <alignment horizontal="left" vertical="center" wrapText="1"/>
    </xf>
    <xf numFmtId="49" fontId="7" fillId="19" borderId="15" xfId="0" applyNumberFormat="1" applyFont="1" applyFill="1" applyBorder="1" applyAlignment="1">
      <alignment horizontal="left" vertical="center" wrapText="1"/>
    </xf>
    <xf numFmtId="3" fontId="7" fillId="19" borderId="21" xfId="0" applyNumberFormat="1" applyFont="1" applyFill="1" applyBorder="1" applyAlignment="1">
      <alignment horizontal="right" vertical="center" wrapText="1"/>
    </xf>
    <xf numFmtId="4" fontId="7" fillId="19" borderId="14" xfId="0" applyNumberFormat="1" applyFont="1" applyFill="1" applyBorder="1" applyAlignment="1">
      <alignment horizontal="right" vertical="center" wrapText="1"/>
    </xf>
    <xf numFmtId="164" fontId="7" fillId="19" borderId="14" xfId="0" applyNumberFormat="1" applyFont="1" applyFill="1" applyBorder="1" applyAlignment="1">
      <alignment horizontal="right" vertical="center" wrapText="1"/>
    </xf>
    <xf numFmtId="164" fontId="7" fillId="19" borderId="15" xfId="0" applyNumberFormat="1" applyFont="1" applyFill="1" applyBorder="1" applyAlignment="1">
      <alignment horizontal="right" vertical="center" wrapText="1"/>
    </xf>
    <xf numFmtId="49" fontId="6" fillId="18" borderId="48" xfId="0" applyNumberFormat="1" applyFont="1" applyFill="1" applyBorder="1" applyAlignment="1">
      <alignment horizontal="right" vertical="center" wrapText="1"/>
    </xf>
    <xf numFmtId="164" fontId="7" fillId="19" borderId="45" xfId="0" applyNumberFormat="1" applyFont="1" applyFill="1" applyBorder="1" applyAlignment="1">
      <alignment horizontal="right" vertical="center" wrapText="1"/>
    </xf>
    <xf numFmtId="164" fontId="7" fillId="19" borderId="49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horizontal="right" vertical="center" wrapText="1"/>
    </xf>
    <xf numFmtId="164" fontId="7" fillId="20" borderId="14" xfId="0" applyNumberFormat="1" applyFont="1" applyFill="1" applyBorder="1" applyAlignment="1">
      <alignment horizontal="right" vertical="center" wrapText="1"/>
    </xf>
    <xf numFmtId="164" fontId="6" fillId="2" borderId="11" xfId="0" applyNumberFormat="1" applyFont="1" applyFill="1" applyBorder="1" applyAlignment="1">
      <alignment horizontal="right" vertical="center" wrapText="1"/>
    </xf>
    <xf numFmtId="164" fontId="7" fillId="2" borderId="10" xfId="0" applyNumberFormat="1" applyFont="1" applyFill="1" applyBorder="1" applyAlignment="1">
      <alignment horizontal="right" vertical="center" wrapText="1"/>
    </xf>
    <xf numFmtId="2" fontId="6" fillId="5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49" fontId="7" fillId="23" borderId="50" xfId="0" applyNumberFormat="1" applyFont="1" applyFill="1" applyBorder="1" applyAlignment="1">
      <alignment horizontal="left" vertical="center" wrapText="1"/>
    </xf>
    <xf numFmtId="49" fontId="7" fillId="23" borderId="51" xfId="0" applyNumberFormat="1" applyFont="1" applyFill="1" applyBorder="1" applyAlignment="1">
      <alignment horizontal="left" vertical="center" wrapText="1"/>
    </xf>
    <xf numFmtId="49" fontId="7" fillId="23" borderId="52" xfId="0" applyNumberFormat="1" applyFont="1" applyFill="1" applyBorder="1" applyAlignment="1">
      <alignment horizontal="left" vertical="center" wrapText="1"/>
    </xf>
    <xf numFmtId="49" fontId="7" fillId="23" borderId="53" xfId="0" applyNumberFormat="1" applyFont="1" applyFill="1" applyBorder="1" applyAlignment="1">
      <alignment horizontal="left" vertical="center" wrapText="1"/>
    </xf>
    <xf numFmtId="49" fontId="2" fillId="5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3" fillId="0" borderId="54" xfId="0" applyFont="1" applyBorder="1" applyAlignment="1">
      <alignment wrapText="1"/>
    </xf>
    <xf numFmtId="49" fontId="5" fillId="23" borderId="55" xfId="0" applyNumberFormat="1" applyFont="1" applyFill="1" applyBorder="1" applyAlignment="1">
      <alignment horizontal="left" vertical="center" wrapText="1"/>
    </xf>
    <xf numFmtId="49" fontId="5" fillId="23" borderId="48" xfId="0" applyNumberFormat="1" applyFont="1" applyFill="1" applyBorder="1" applyAlignment="1">
      <alignment horizontal="left" vertical="center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9EEF4"/>
      <rgbColor rgb="00000000"/>
      <rgbColor rgb="00C3D6EB"/>
      <rgbColor rgb="00C6C4C4"/>
      <rgbColor rgb="00FFF843"/>
      <rgbColor rgb="00B7CFE8"/>
      <rgbColor rgb="00FFFFFF"/>
      <rgbColor rgb="00D5E3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tabSelected="1" zoomScalePageLayoutView="0" workbookViewId="0" topLeftCell="A1">
      <selection activeCell="G1" sqref="G1"/>
    </sheetView>
  </sheetViews>
  <sheetFormatPr defaultColWidth="9.140625" defaultRowHeight="12.75"/>
  <cols>
    <col min="1" max="1" width="26.7109375" style="0" customWidth="1"/>
    <col min="2" max="2" width="17.140625" style="0" customWidth="1"/>
    <col min="3" max="3" width="11.00390625" style="0" customWidth="1"/>
    <col min="4" max="4" width="16.8515625" style="0" customWidth="1"/>
    <col min="5" max="5" width="8.8515625" style="0" customWidth="1"/>
    <col min="6" max="6" width="11.421875" style="0" customWidth="1"/>
    <col min="7" max="7" width="16.8515625" style="0" customWidth="1"/>
    <col min="8" max="8" width="8.421875" style="0" customWidth="1"/>
  </cols>
  <sheetData>
    <row r="1" spans="1:7" ht="12.75" customHeight="1">
      <c r="A1" s="132" t="s">
        <v>0</v>
      </c>
      <c r="B1" s="132"/>
      <c r="C1" s="132"/>
      <c r="D1" s="132"/>
      <c r="G1" s="1" t="s">
        <v>60</v>
      </c>
    </row>
    <row r="2" spans="1:7" ht="15" customHeight="1">
      <c r="A2" s="133" t="s">
        <v>59</v>
      </c>
      <c r="B2" s="133"/>
      <c r="C2" s="133"/>
      <c r="D2" s="133"/>
      <c r="E2" s="133"/>
      <c r="F2" s="133"/>
      <c r="G2" s="133"/>
    </row>
    <row r="3" spans="1:7" ht="15.75" customHeight="1" thickBot="1">
      <c r="A3" s="134" t="s">
        <v>1</v>
      </c>
      <c r="B3" s="134"/>
      <c r="C3" s="134"/>
      <c r="D3" s="134"/>
      <c r="E3" s="134"/>
      <c r="F3" s="134"/>
      <c r="G3" s="2">
        <v>40821</v>
      </c>
    </row>
    <row r="4" spans="1:8" ht="13.5" thickBot="1">
      <c r="A4" s="135" t="s">
        <v>2</v>
      </c>
      <c r="B4" s="136"/>
      <c r="C4" s="56" t="s">
        <v>3</v>
      </c>
      <c r="D4" s="57" t="s">
        <v>57</v>
      </c>
      <c r="E4" s="58" t="s">
        <v>4</v>
      </c>
      <c r="F4" s="59" t="s">
        <v>5</v>
      </c>
      <c r="G4" s="59" t="s">
        <v>58</v>
      </c>
      <c r="H4" s="60" t="s">
        <v>6</v>
      </c>
    </row>
    <row r="5" spans="1:8" ht="13.5" customHeight="1" thickBot="1">
      <c r="A5" s="128" t="s">
        <v>7</v>
      </c>
      <c r="B5" s="129"/>
      <c r="C5" s="3">
        <v>29561730</v>
      </c>
      <c r="D5" s="4">
        <f>D17</f>
        <v>21963320.139999997</v>
      </c>
      <c r="E5" s="5">
        <f>D5/C5*100</f>
        <v>74.29646417851728</v>
      </c>
      <c r="F5" s="6">
        <v>30477858</v>
      </c>
      <c r="G5" s="7">
        <f>G20+G23+G24+G25+G26</f>
        <v>22930868.38</v>
      </c>
      <c r="H5" s="8">
        <f>G5/F5*100</f>
        <v>75.23779518888762</v>
      </c>
    </row>
    <row r="6" spans="1:8" ht="13.5" customHeight="1" thickBot="1">
      <c r="A6" s="130" t="s">
        <v>8</v>
      </c>
      <c r="B6" s="131"/>
      <c r="C6" s="9">
        <v>-30961730</v>
      </c>
      <c r="D6" s="10">
        <f>D8</f>
        <v>-23216993.810000002</v>
      </c>
      <c r="E6" s="11">
        <f>D6/C6*100</f>
        <v>74.98609996922008</v>
      </c>
      <c r="F6" s="12">
        <v>-31977857.56</v>
      </c>
      <c r="G6" s="13">
        <f>G9+G10+G11+G12+G15</f>
        <v>-24070711.32</v>
      </c>
      <c r="H6" s="14">
        <f>G6/F6*100</f>
        <v>75.27305816168631</v>
      </c>
    </row>
    <row r="7" spans="1:8" ht="13.5" thickBot="1">
      <c r="A7" s="15" t="s">
        <v>9</v>
      </c>
      <c r="B7" s="16"/>
      <c r="C7" s="17"/>
      <c r="D7" s="17"/>
      <c r="E7" s="18"/>
      <c r="F7" s="17"/>
      <c r="G7" s="19"/>
      <c r="H7" s="18"/>
    </row>
    <row r="8" spans="1:8" ht="13.5" thickBot="1">
      <c r="A8" s="20" t="s">
        <v>10</v>
      </c>
      <c r="B8" s="21" t="s">
        <v>11</v>
      </c>
      <c r="C8" s="22">
        <f>C9+C10+C11+C12+C13+C14</f>
        <v>-30961730</v>
      </c>
      <c r="D8" s="102">
        <f>D9+D10+D11+D12+D15</f>
        <v>-23216993.810000002</v>
      </c>
      <c r="E8" s="23">
        <f aca="true" t="shared" si="0" ref="E8:E13">D8/C8*100</f>
        <v>74.98609996922008</v>
      </c>
      <c r="F8" s="22">
        <f>F9+F10+F11+F12+F13+F14</f>
        <v>-31977857.56</v>
      </c>
      <c r="G8" s="24">
        <f>G9+G10+G11+G12+G15</f>
        <v>-24070711.32</v>
      </c>
      <c r="H8" s="95">
        <f>G8/F8*100</f>
        <v>75.27305816168631</v>
      </c>
    </row>
    <row r="9" spans="1:8" ht="14.25" thickBot="1" thickTop="1">
      <c r="A9" s="89" t="s">
        <v>12</v>
      </c>
      <c r="B9" s="90" t="s">
        <v>13</v>
      </c>
      <c r="C9" s="25">
        <v>-30071030</v>
      </c>
      <c r="D9" s="26">
        <v>-22672722.91</v>
      </c>
      <c r="E9" s="27">
        <f t="shared" si="0"/>
        <v>75.39722753094922</v>
      </c>
      <c r="F9" s="28">
        <v>-31105171</v>
      </c>
      <c r="G9" s="125">
        <v>-23234251.33</v>
      </c>
      <c r="H9" s="124">
        <f>G9/F9*100</f>
        <v>74.69578395823639</v>
      </c>
    </row>
    <row r="10" spans="1:8" ht="13.5" customHeight="1" thickBot="1">
      <c r="A10" s="91" t="s">
        <v>16</v>
      </c>
      <c r="B10" s="55" t="s">
        <v>17</v>
      </c>
      <c r="C10" s="38">
        <v>-188900</v>
      </c>
      <c r="D10" s="39">
        <v>-146749.8</v>
      </c>
      <c r="E10" s="27">
        <f t="shared" si="0"/>
        <v>77.68650079407094</v>
      </c>
      <c r="F10" s="28">
        <v>-187791</v>
      </c>
      <c r="G10" s="29">
        <v>-281083</v>
      </c>
      <c r="H10" s="30">
        <f>G10/F10*100</f>
        <v>149.67863209631983</v>
      </c>
    </row>
    <row r="11" spans="1:8" ht="13.5" customHeight="1" thickBot="1">
      <c r="A11" s="91" t="s">
        <v>18</v>
      </c>
      <c r="B11" s="55" t="s">
        <v>19</v>
      </c>
      <c r="C11" s="38">
        <v>-389000</v>
      </c>
      <c r="D11" s="39">
        <v>-306823.25</v>
      </c>
      <c r="E11" s="27">
        <f t="shared" si="0"/>
        <v>78.87487146529563</v>
      </c>
      <c r="F11" s="28">
        <v>-410049.72</v>
      </c>
      <c r="G11" s="29">
        <v>-460957.46</v>
      </c>
      <c r="H11" s="30">
        <f>G11/F11*100</f>
        <v>112.41501640337665</v>
      </c>
    </row>
    <row r="12" spans="1:8" ht="13.5" thickBot="1">
      <c r="A12" s="91" t="s">
        <v>20</v>
      </c>
      <c r="B12" s="55" t="s">
        <v>21</v>
      </c>
      <c r="C12" s="38">
        <v>-4700</v>
      </c>
      <c r="D12" s="39">
        <v>-4112.41</v>
      </c>
      <c r="E12" s="27">
        <f t="shared" si="0"/>
        <v>87.49808510638297</v>
      </c>
      <c r="F12" s="28">
        <v>-4275.84</v>
      </c>
      <c r="G12" s="29">
        <v>-1881.18</v>
      </c>
      <c r="H12" s="30">
        <v>15.688145487202512</v>
      </c>
    </row>
    <row r="13" spans="1:8" ht="12" customHeight="1" thickBot="1">
      <c r="A13" s="91" t="s">
        <v>22</v>
      </c>
      <c r="B13" s="55" t="s">
        <v>23</v>
      </c>
      <c r="C13" s="38">
        <v>-188100</v>
      </c>
      <c r="D13" s="99">
        <v>-41585.44</v>
      </c>
      <c r="E13" s="27">
        <f t="shared" si="0"/>
        <v>22.10815523657629</v>
      </c>
      <c r="F13" s="28">
        <v>-190570</v>
      </c>
      <c r="G13" s="121">
        <v>-22538.35</v>
      </c>
      <c r="H13" s="122">
        <v>7.534234139686205</v>
      </c>
    </row>
    <row r="14" spans="1:8" ht="13.5" thickBot="1">
      <c r="A14" s="40"/>
      <c r="B14" s="41" t="s">
        <v>24</v>
      </c>
      <c r="C14" s="38">
        <v>-120000</v>
      </c>
      <c r="D14" s="34">
        <v>0</v>
      </c>
      <c r="E14" s="35" t="s">
        <v>15</v>
      </c>
      <c r="F14" s="28">
        <v>-80000</v>
      </c>
      <c r="G14" s="36">
        <v>0</v>
      </c>
      <c r="H14" s="37">
        <v>0</v>
      </c>
    </row>
    <row r="15" spans="1:8" ht="13.5" thickBot="1">
      <c r="A15" s="42" t="s">
        <v>25</v>
      </c>
      <c r="B15" s="43" t="s">
        <v>14</v>
      </c>
      <c r="C15" s="44">
        <v>-45000</v>
      </c>
      <c r="D15" s="98">
        <f>D13+C15</f>
        <v>-86585.44</v>
      </c>
      <c r="E15" s="47">
        <f>D15/C13*100</f>
        <v>46.03160021265285</v>
      </c>
      <c r="F15" s="44">
        <v>-70000</v>
      </c>
      <c r="G15" s="123">
        <f>G13+F15</f>
        <v>-92538.35</v>
      </c>
      <c r="H15" s="54">
        <f>G15/F13*100</f>
        <v>48.558718581098816</v>
      </c>
    </row>
    <row r="16" spans="1:8" ht="13.5" thickBot="1">
      <c r="A16" s="15" t="s">
        <v>26</v>
      </c>
      <c r="B16" s="48"/>
      <c r="C16" s="61"/>
      <c r="D16" s="62"/>
      <c r="E16" s="63"/>
      <c r="F16" s="61"/>
      <c r="G16" s="64"/>
      <c r="H16" s="65"/>
    </row>
    <row r="17" spans="1:8" ht="13.5" thickBot="1">
      <c r="A17" s="100" t="s">
        <v>27</v>
      </c>
      <c r="B17" s="101" t="s">
        <v>28</v>
      </c>
      <c r="C17" s="66">
        <v>29561730</v>
      </c>
      <c r="D17" s="24">
        <f>D20+D23+D24+D25+D26</f>
        <v>21963320.139999997</v>
      </c>
      <c r="E17" s="23">
        <f>D17/C17*100</f>
        <v>74.29646417851728</v>
      </c>
      <c r="F17" s="66">
        <v>30477858</v>
      </c>
      <c r="G17" s="24">
        <f>G20+G23+G24+G25+G26</f>
        <v>22930868.38</v>
      </c>
      <c r="H17" s="23">
        <f>G17/F17*100</f>
        <v>75.23779518888762</v>
      </c>
    </row>
    <row r="18" spans="1:8" ht="14.25" thickBot="1" thickTop="1">
      <c r="A18" s="91" t="s">
        <v>29</v>
      </c>
      <c r="B18" s="55" t="s">
        <v>30</v>
      </c>
      <c r="C18" s="67">
        <v>19366280</v>
      </c>
      <c r="D18" s="68">
        <v>14232909.78</v>
      </c>
      <c r="E18" s="69">
        <f>D18/C18*100</f>
        <v>73.49325621647523</v>
      </c>
      <c r="F18" s="70">
        <v>20149401</v>
      </c>
      <c r="G18" s="71">
        <v>14654885.91</v>
      </c>
      <c r="H18" s="69">
        <f>G18/F18*100</f>
        <v>72.73112441407066</v>
      </c>
    </row>
    <row r="19" spans="1:8" ht="13.5" thickBot="1">
      <c r="A19" s="31" t="s">
        <v>31</v>
      </c>
      <c r="B19" s="32" t="s">
        <v>14</v>
      </c>
      <c r="C19" s="34">
        <v>350000</v>
      </c>
      <c r="D19" s="34">
        <f>D18+C19</f>
        <v>14582909.78</v>
      </c>
      <c r="E19" s="37">
        <f>D19/C18*100</f>
        <v>75.30052121522563</v>
      </c>
      <c r="F19" s="36">
        <v>200000</v>
      </c>
      <c r="G19" s="36">
        <f>G18+F19</f>
        <v>14854885.91</v>
      </c>
      <c r="H19" s="37">
        <f>G19/F18*100</f>
        <v>73.72370975196732</v>
      </c>
    </row>
    <row r="20" spans="1:8" ht="12.75">
      <c r="A20" s="72" t="s">
        <v>47</v>
      </c>
      <c r="B20" s="73" t="s">
        <v>14</v>
      </c>
      <c r="C20" s="74">
        <v>-50000</v>
      </c>
      <c r="D20" s="75">
        <f>D19+C20</f>
        <v>14532909.78</v>
      </c>
      <c r="E20" s="76">
        <f>D20/C18*100</f>
        <v>75.04234050111843</v>
      </c>
      <c r="F20" s="77">
        <v>-60000</v>
      </c>
      <c r="G20" s="78">
        <f>G19+F20</f>
        <v>14794885.91</v>
      </c>
      <c r="H20" s="79">
        <f>G20/F18*100</f>
        <v>73.42593415059832</v>
      </c>
    </row>
    <row r="21" spans="1:8" ht="14.25" customHeight="1" thickBot="1">
      <c r="A21" s="92" t="s">
        <v>32</v>
      </c>
      <c r="B21" s="93" t="s">
        <v>33</v>
      </c>
      <c r="C21" s="80">
        <v>4754150</v>
      </c>
      <c r="D21" s="96">
        <v>3290461.32</v>
      </c>
      <c r="E21" s="97">
        <f>D21/C21*100</f>
        <v>69.21240011358498</v>
      </c>
      <c r="F21" s="81">
        <v>4681182</v>
      </c>
      <c r="G21" s="82">
        <v>3636847.32</v>
      </c>
      <c r="H21" s="83">
        <f>G21/F21*100</f>
        <v>77.69079091562772</v>
      </c>
    </row>
    <row r="22" spans="1:8" ht="13.5" thickBot="1">
      <c r="A22" s="84" t="s">
        <v>50</v>
      </c>
      <c r="B22" s="32" t="s">
        <v>14</v>
      </c>
      <c r="C22" s="33">
        <v>-10000</v>
      </c>
      <c r="D22" s="34">
        <f>D21+C22</f>
        <v>3280461.32</v>
      </c>
      <c r="E22" s="126">
        <f>D22/C21*100</f>
        <v>69.00205757075398</v>
      </c>
      <c r="F22" s="33">
        <v>-200000</v>
      </c>
      <c r="G22" s="36">
        <f>G21+F22</f>
        <v>3436847.32</v>
      </c>
      <c r="H22" s="37">
        <f>G22/F21*100</f>
        <v>73.41836570336295</v>
      </c>
    </row>
    <row r="23" spans="1:8" ht="13.5" customHeight="1">
      <c r="A23" s="84" t="s">
        <v>49</v>
      </c>
      <c r="B23" s="85" t="s">
        <v>14</v>
      </c>
      <c r="C23" s="86">
        <v>125000</v>
      </c>
      <c r="D23" s="75">
        <f>D22+C23</f>
        <v>3405461.32</v>
      </c>
      <c r="E23" s="76">
        <f>D23/C21*100</f>
        <v>71.63133935614148</v>
      </c>
      <c r="F23" s="86">
        <v>100000</v>
      </c>
      <c r="G23" s="78">
        <f>G22+F23</f>
        <v>3536847.32</v>
      </c>
      <c r="H23" s="79">
        <f>G23/F21*100</f>
        <v>75.55457830949534</v>
      </c>
    </row>
    <row r="24" spans="1:8" ht="13.5" thickBot="1">
      <c r="A24" s="91" t="s">
        <v>34</v>
      </c>
      <c r="B24" s="55" t="s">
        <v>35</v>
      </c>
      <c r="C24" s="51">
        <v>1162900</v>
      </c>
      <c r="D24" s="39">
        <v>863156.04</v>
      </c>
      <c r="E24" s="27">
        <f aca="true" t="shared" si="1" ref="E24:E29">D24/C24*100</f>
        <v>74.22444234241982</v>
      </c>
      <c r="F24" s="52">
        <v>1211140</v>
      </c>
      <c r="G24" s="29">
        <v>926895.99</v>
      </c>
      <c r="H24" s="30">
        <f aca="true" t="shared" si="2" ref="H24:H29">G24/F24*100</f>
        <v>76.53087091500569</v>
      </c>
    </row>
    <row r="25" spans="1:8" ht="13.5" thickBot="1">
      <c r="A25" s="91" t="s">
        <v>36</v>
      </c>
      <c r="B25" s="55" t="s">
        <v>37</v>
      </c>
      <c r="C25" s="51">
        <v>15000</v>
      </c>
      <c r="D25" s="39">
        <v>19442.52</v>
      </c>
      <c r="E25" s="27">
        <f t="shared" si="1"/>
        <v>129.6168</v>
      </c>
      <c r="F25" s="52">
        <v>15000</v>
      </c>
      <c r="G25" s="29">
        <v>13156.21</v>
      </c>
      <c r="H25" s="30">
        <f t="shared" si="2"/>
        <v>87.70806666666667</v>
      </c>
    </row>
    <row r="26" spans="1:8" ht="13.5" thickBot="1">
      <c r="A26" s="91" t="s">
        <v>38</v>
      </c>
      <c r="B26" s="55" t="s">
        <v>39</v>
      </c>
      <c r="C26" s="51">
        <v>4263400</v>
      </c>
      <c r="D26" s="39">
        <f>D27+D28+D29</f>
        <v>3142350.4799999995</v>
      </c>
      <c r="E26" s="27">
        <f t="shared" si="1"/>
        <v>73.70526997232255</v>
      </c>
      <c r="F26" s="52">
        <v>4421135</v>
      </c>
      <c r="G26" s="29">
        <f>G27+G28+G30</f>
        <v>3659082.9499999997</v>
      </c>
      <c r="H26" s="30">
        <f t="shared" si="2"/>
        <v>82.76342952658084</v>
      </c>
    </row>
    <row r="27" spans="1:8" ht="13.5" thickBot="1">
      <c r="A27" s="49" t="s">
        <v>40</v>
      </c>
      <c r="B27" s="41" t="s">
        <v>41</v>
      </c>
      <c r="C27" s="53">
        <v>379300</v>
      </c>
      <c r="D27" s="34">
        <v>294256.49</v>
      </c>
      <c r="E27" s="37">
        <f t="shared" si="1"/>
        <v>77.57882678618508</v>
      </c>
      <c r="F27" s="53">
        <v>372500</v>
      </c>
      <c r="G27" s="36">
        <v>228634.1</v>
      </c>
      <c r="H27" s="37">
        <f t="shared" si="2"/>
        <v>61.37828187919463</v>
      </c>
    </row>
    <row r="28" spans="1:8" ht="13.5" thickBot="1">
      <c r="A28" s="49"/>
      <c r="B28" s="41" t="s">
        <v>42</v>
      </c>
      <c r="C28" s="53">
        <v>3800000</v>
      </c>
      <c r="D28" s="34">
        <v>2827417.86</v>
      </c>
      <c r="E28" s="37">
        <f t="shared" si="1"/>
        <v>74.40573315789474</v>
      </c>
      <c r="F28" s="53">
        <v>3961185</v>
      </c>
      <c r="G28" s="36">
        <v>3276254.3</v>
      </c>
      <c r="H28" s="37">
        <f t="shared" si="2"/>
        <v>82.70894441940985</v>
      </c>
    </row>
    <row r="29" spans="1:8" ht="13.5" customHeight="1" thickBot="1">
      <c r="A29" s="49" t="s">
        <v>43</v>
      </c>
      <c r="B29" s="41" t="s">
        <v>39</v>
      </c>
      <c r="C29" s="53">
        <v>84100</v>
      </c>
      <c r="D29" s="34">
        <v>20676.13</v>
      </c>
      <c r="E29" s="37">
        <f t="shared" si="1"/>
        <v>24.585172413793106</v>
      </c>
      <c r="F29" s="87">
        <v>87450</v>
      </c>
      <c r="G29" s="36">
        <v>194194.55</v>
      </c>
      <c r="H29" s="37">
        <f t="shared" si="2"/>
        <v>222.06352201257863</v>
      </c>
    </row>
    <row r="30" spans="1:8" ht="13.5" customHeight="1" thickBot="1">
      <c r="A30" s="42" t="s">
        <v>48</v>
      </c>
      <c r="B30" s="50" t="s">
        <v>14</v>
      </c>
      <c r="C30" s="88">
        <v>0</v>
      </c>
      <c r="D30" s="45">
        <v>0</v>
      </c>
      <c r="E30" s="47">
        <v>0</v>
      </c>
      <c r="F30" s="88">
        <v>-40000</v>
      </c>
      <c r="G30" s="46">
        <f>G29+F30</f>
        <v>154194.55</v>
      </c>
      <c r="H30" s="47">
        <f>G30/F29*100</f>
        <v>176.32309891366492</v>
      </c>
    </row>
    <row r="32" ht="13.5" thickBot="1"/>
    <row r="33" spans="1:8" ht="13.5" thickBot="1">
      <c r="A33" s="103" t="s">
        <v>52</v>
      </c>
      <c r="B33" s="104" t="s">
        <v>44</v>
      </c>
      <c r="C33" s="56" t="s">
        <v>3</v>
      </c>
      <c r="D33" s="57" t="s">
        <v>57</v>
      </c>
      <c r="E33" s="57" t="s">
        <v>51</v>
      </c>
      <c r="F33" s="105" t="s">
        <v>5</v>
      </c>
      <c r="G33" s="59" t="s">
        <v>58</v>
      </c>
      <c r="H33" s="60" t="s">
        <v>6</v>
      </c>
    </row>
    <row r="34" spans="1:8" ht="12.75">
      <c r="A34" s="106" t="s">
        <v>55</v>
      </c>
      <c r="B34" s="107" t="s">
        <v>11</v>
      </c>
      <c r="C34" s="108">
        <v>-30541530</v>
      </c>
      <c r="D34" s="109">
        <v>-22747151.5</v>
      </c>
      <c r="E34" s="110">
        <f>D34/C34*100</f>
        <v>74.47941049449717</v>
      </c>
      <c r="F34" s="108">
        <v>-31384658</v>
      </c>
      <c r="G34" s="111">
        <v>-23527956.73</v>
      </c>
      <c r="H34" s="110">
        <f>G34/F34*100</f>
        <v>74.9664270039202</v>
      </c>
    </row>
    <row r="35" spans="1:8" ht="13.5" thickBot="1">
      <c r="A35" s="112" t="s">
        <v>56</v>
      </c>
      <c r="B35" s="113" t="s">
        <v>28</v>
      </c>
      <c r="C35" s="114">
        <v>11262265</v>
      </c>
      <c r="D35" s="115">
        <v>8186441.63</v>
      </c>
      <c r="E35" s="120">
        <f>D35/C35*100</f>
        <v>72.68912274751128</v>
      </c>
      <c r="F35" s="114">
        <v>11737697</v>
      </c>
      <c r="G35" s="116">
        <v>8589538.16</v>
      </c>
      <c r="H35" s="117">
        <f>G35/F35*100</f>
        <v>73.17907558867809</v>
      </c>
    </row>
    <row r="36" ht="13.5" thickBot="1"/>
    <row r="37" spans="1:8" ht="13.5" thickBot="1">
      <c r="A37" s="103" t="s">
        <v>53</v>
      </c>
      <c r="B37" s="104" t="s">
        <v>45</v>
      </c>
      <c r="C37" s="56" t="s">
        <v>3</v>
      </c>
      <c r="D37" s="57" t="s">
        <v>57</v>
      </c>
      <c r="E37" s="118" t="s">
        <v>51</v>
      </c>
      <c r="F37" s="105" t="s">
        <v>5</v>
      </c>
      <c r="G37" s="59" t="s">
        <v>58</v>
      </c>
      <c r="H37" s="60" t="s">
        <v>6</v>
      </c>
    </row>
    <row r="38" spans="1:8" ht="12.75">
      <c r="A38" s="106" t="s">
        <v>55</v>
      </c>
      <c r="B38" s="107" t="s">
        <v>11</v>
      </c>
      <c r="C38" s="108">
        <v>-71400</v>
      </c>
      <c r="D38" s="109">
        <v>-158797.9</v>
      </c>
      <c r="E38" s="110">
        <f>D38/C38*100</f>
        <v>222.4060224089636</v>
      </c>
      <c r="F38" s="108">
        <v>-225000</v>
      </c>
      <c r="G38" s="119">
        <v>-301718</v>
      </c>
      <c r="H38" s="110">
        <f>G38/F38*100</f>
        <v>134.09688888888888</v>
      </c>
    </row>
    <row r="39" spans="1:8" ht="13.5" thickBot="1">
      <c r="A39" s="112" t="s">
        <v>56</v>
      </c>
      <c r="B39" s="113" t="s">
        <v>28</v>
      </c>
      <c r="C39" s="114">
        <v>15313803</v>
      </c>
      <c r="D39" s="115">
        <v>11260080.59</v>
      </c>
      <c r="E39" s="120">
        <f>D39/C39*100</f>
        <v>73.52896331499106</v>
      </c>
      <c r="F39" s="114">
        <v>15668110</v>
      </c>
      <c r="G39" s="116">
        <v>12207663.24</v>
      </c>
      <c r="H39" s="117">
        <f>G39/F39*100</f>
        <v>77.91407668187165</v>
      </c>
    </row>
    <row r="40" ht="13.5" thickBot="1"/>
    <row r="41" spans="1:8" ht="13.5" thickBot="1">
      <c r="A41" s="103" t="s">
        <v>54</v>
      </c>
      <c r="B41" s="104" t="s">
        <v>46</v>
      </c>
      <c r="C41" s="56" t="s">
        <v>3</v>
      </c>
      <c r="D41" s="57" t="s">
        <v>57</v>
      </c>
      <c r="E41" s="118" t="s">
        <v>51</v>
      </c>
      <c r="F41" s="105" t="s">
        <v>5</v>
      </c>
      <c r="G41" s="59" t="s">
        <v>58</v>
      </c>
      <c r="H41" s="60" t="s">
        <v>6</v>
      </c>
    </row>
    <row r="42" spans="1:8" ht="12.75">
      <c r="A42" s="106" t="s">
        <v>55</v>
      </c>
      <c r="B42" s="107" t="s">
        <v>11</v>
      </c>
      <c r="C42" s="108">
        <v>-348800</v>
      </c>
      <c r="D42" s="109">
        <v>-266044.41</v>
      </c>
      <c r="E42" s="110">
        <f>D42/C42*100</f>
        <v>76.27420011467889</v>
      </c>
      <c r="F42" s="108">
        <v>-368199.72</v>
      </c>
      <c r="G42" s="119">
        <v>-171924.41</v>
      </c>
      <c r="H42" s="110">
        <f>G42/F42*100</f>
        <v>46.69324843593037</v>
      </c>
    </row>
    <row r="43" spans="1:8" ht="13.5" thickBot="1">
      <c r="A43" s="112" t="s">
        <v>56</v>
      </c>
      <c r="B43" s="113" t="s">
        <v>28</v>
      </c>
      <c r="C43" s="114">
        <v>2985662</v>
      </c>
      <c r="D43" s="115">
        <v>2101797.92</v>
      </c>
      <c r="E43" s="120">
        <f>D43/C43*100</f>
        <v>70.3963784246174</v>
      </c>
      <c r="F43" s="114">
        <v>3072051</v>
      </c>
      <c r="G43" s="116">
        <v>2147054.73</v>
      </c>
      <c r="H43" s="117">
        <f>G43/F43*100</f>
        <v>69.88994420991058</v>
      </c>
    </row>
    <row r="45" ht="12.75">
      <c r="G45" s="94"/>
    </row>
    <row r="46" spans="6:7" ht="12.75">
      <c r="F46" s="127"/>
      <c r="G46" s="94"/>
    </row>
  </sheetData>
  <sheetProtection/>
  <mergeCells count="6">
    <mergeCell ref="A5:B5"/>
    <mergeCell ref="A6:B6"/>
    <mergeCell ref="A1:D1"/>
    <mergeCell ref="A2:G2"/>
    <mergeCell ref="A3:F3"/>
    <mergeCell ref="A4:B4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kpiippon</cp:lastModifiedBy>
  <cp:lastPrinted>2011-10-06T11:39:06Z</cp:lastPrinted>
  <dcterms:created xsi:type="dcterms:W3CDTF">2011-06-09T07:17:35Z</dcterms:created>
  <dcterms:modified xsi:type="dcterms:W3CDTF">2011-10-12T12:37:29Z</dcterms:modified>
  <cp:category/>
  <cp:version/>
  <cp:contentType/>
  <cp:contentStatus/>
</cp:coreProperties>
</file>