
<file path=[Content_Types].xml><?xml version="1.0" encoding="utf-8"?>
<Types xmlns="http://schemas.openxmlformats.org/package/2006/content-types">
  <Default Extension="bin" ContentType="application/vnd.openxmlformats-officedocument.spreadsheetml.customProperty"/>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rinterSettings/printerSettings1.bin" ContentType="application/vnd.openxmlformats-officedocument.spreadsheetml.printerSettings"/>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printerSettings/printerSettings2.bin" ContentType="application/vnd.openxmlformats-officedocument.spreadsheetml.printerSettings"/>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defaultThemeVersion="166925"/>
  <mc:AlternateContent xmlns:mc="http://schemas.openxmlformats.org/markup-compatibility/2006">
    <mc:Choice Requires="x15">
      <x15ac:absPath xmlns:x15ac="http://schemas.microsoft.com/office/spreadsheetml/2010/11/ac" url="C:\temp\"/>
    </mc:Choice>
  </mc:AlternateContent>
  <xr:revisionPtr revIDLastSave="0" documentId="8_{79F2C2DB-0ECA-4F9F-82C8-1675DECD5436}" xr6:coauthVersionLast="47" xr6:coauthVersionMax="47" xr10:uidLastSave="{00000000-0000-0000-0000-000000000000}"/>
  <bookViews>
    <workbookView xWindow="-110" yWindow="-110" windowWidth="19420" windowHeight="10420" firstSheet="5" activeTab="5" xr2:uid="{00000000-000D-0000-FFFF-FFFF00000000}"/>
  </bookViews>
  <sheets>
    <sheet name="Ohje" sheetId="2" r:id="rId1"/>
    <sheet name="Blad1" sheetId="4" r:id="rId2"/>
    <sheet name="Raportti" sheetId="3" r:id="rId3"/>
    <sheet name="Taul1" sheetId="6" r:id="rId4"/>
    <sheet name="Taul2" sheetId="7" r:id="rId5"/>
    <sheet name="Toimenpiteiden seuranta" sheetId="1" r:id="rId6"/>
    <sheet name="Blad2" sheetId="5" r:id="rId7"/>
  </sheets>
  <definedNames>
    <definedName name="_xlnm._FilterDatabase" localSheetId="5" hidden="1">'Toimenpiteiden seuranta'!$A$1:$L$34</definedName>
    <definedName name="_xlnm.Print_Area" localSheetId="2">Raportti!$A$1:$R$22</definedName>
    <definedName name="_xlnm.Print_Area" localSheetId="5">'Toimenpiteiden seuranta'!$A$1:$L$34</definedName>
    <definedName name="_xlnm.Print_Titles" localSheetId="5">'Toimenpiteiden seuranta'!$1:$1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2" i="3" l="1"/>
  <c r="C18" i="3"/>
  <c r="C17" i="3"/>
  <c r="C11" i="3"/>
  <c r="C12" i="3"/>
  <c r="C13" i="3"/>
  <c r="C10" i="3"/>
  <c r="C5" i="3"/>
  <c r="C6" i="3"/>
  <c r="C7" i="3"/>
  <c r="C4" i="3"/>
  <c r="C19" i="3"/>
  <c r="C14" i="3" l="1"/>
  <c r="D11" i="3" s="1"/>
  <c r="C8" i="3"/>
  <c r="D12" i="3" l="1"/>
  <c r="D13" i="3"/>
  <c r="D10" i="3"/>
  <c r="D6" i="3"/>
  <c r="D7" i="3"/>
  <c r="D4" i="3"/>
  <c r="D5"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Mikkola Valtteri</author>
  </authors>
  <commentList>
    <comment ref="G1" authorId="0" shapeId="0" xr:uid="{00000000-0006-0000-0000-000001000000}">
      <text>
        <r>
          <rPr>
            <b/>
            <sz val="9"/>
            <color indexed="81"/>
            <rFont val="Tahoma"/>
            <family val="2"/>
          </rPr>
          <t>Nimi</t>
        </r>
      </text>
    </comment>
    <comment ref="H1" authorId="0" shapeId="0" xr:uid="{00000000-0006-0000-0000-000002000000}">
      <text>
        <r>
          <rPr>
            <b/>
            <sz val="9"/>
            <color indexed="81"/>
            <rFont val="Tahoma"/>
            <family val="2"/>
          </rPr>
          <t>Kyllä / Ei</t>
        </r>
      </text>
    </comment>
    <comment ref="I1" authorId="0" shapeId="0" xr:uid="{00000000-0006-0000-0000-000003000000}">
      <text>
        <r>
          <rPr>
            <b/>
            <sz val="9"/>
            <color indexed="81"/>
            <rFont val="Tahoma"/>
            <family val="2"/>
          </rPr>
          <t>KK/VUOSI</t>
        </r>
      </text>
    </comment>
    <comment ref="J1" authorId="0" shapeId="0" xr:uid="{6A12A220-CE45-4EBE-B9B8-EBB1778B4C0E}">
      <text>
        <r>
          <rPr>
            <b/>
            <sz val="9"/>
            <color indexed="81"/>
            <rFont val="Tahoma"/>
            <family val="2"/>
          </rPr>
          <t>Värikoodit:
Vihreä=Suunnitelman mukaan
Keltainen=Lähes suunnitelman mukaan</t>
        </r>
        <r>
          <rPr>
            <sz val="9"/>
            <color indexed="81"/>
            <rFont val="Tahoma"/>
            <family val="2"/>
          </rPr>
          <t xml:space="preserve">
</t>
        </r>
        <r>
          <rPr>
            <b/>
            <sz val="9"/>
            <color indexed="81"/>
            <rFont val="Tahoma"/>
            <family val="2"/>
          </rPr>
          <t>Punainen=Viivästynyt, aloittamatta</t>
        </r>
      </text>
    </comment>
    <comment ref="K1" authorId="0" shapeId="0" xr:uid="{28B2E2D3-5679-4216-9706-C8A85DC10BBD}">
      <text>
        <r>
          <rPr>
            <b/>
            <sz val="9"/>
            <color indexed="81"/>
            <rFont val="Tahoma"/>
            <family val="2"/>
          </rPr>
          <t>Värikoodit:
Vihreä=Suunnitelman mukaan
Keltainen=Lähes suunnitelman mukaan
Punainen=Tavoitteesta jäädään</t>
        </r>
      </text>
    </comment>
    <comment ref="L1" authorId="0" shapeId="0" xr:uid="{8EC82916-5CCA-42DD-8030-BF308369CD52}">
      <text>
        <r>
          <rPr>
            <b/>
            <sz val="9"/>
            <color indexed="81"/>
            <rFont val="Tahoma"/>
            <family val="2"/>
          </rPr>
          <t>Perusteet kirjattava, jos keltaista tai punaista</t>
        </r>
      </text>
    </comment>
  </commentList>
</comments>
</file>

<file path=xl/sharedStrings.xml><?xml version="1.0" encoding="utf-8"?>
<sst xmlns="http://schemas.openxmlformats.org/spreadsheetml/2006/main" count="336" uniqueCount="172">
  <si>
    <t>Sopeuttamisohjelman toimenpiteiden seuranta</t>
  </si>
  <si>
    <t>Virallinen raportointi</t>
  </si>
  <si>
    <t>Sopeuttamisohjelman toimenpiteiden etenemisestä raportoidaan kaksi kertaa vuodessa;</t>
  </si>
  <si>
    <t>- Vuoden 2. osavuosikatsauksen yhteydessä</t>
  </si>
  <si>
    <t>- Tilinpäätöksen yhteydessä</t>
  </si>
  <si>
    <t>Toimenpiteiden etenemisen seuranta ja taloudellisen vaikutuksen ennuste</t>
  </si>
  <si>
    <t>Sopeuttamisohjelman toimenpiteiden etenemistä seurataan säännöllisesti.</t>
  </si>
  <si>
    <t>- Valmistelutilanne päivitetään toimenpidekohtaisesti "Toimenpiteiden seuranta" -välilehdelle</t>
  </si>
  <si>
    <t>- Taloudellisen vaikutuksen ennuste kirjataan sarakkeeseen "Ennuste (M€)" (sarake F)</t>
  </si>
  <si>
    <t>- Värikoodeilla raportoidaan aikataulutilanne ja euromääräisen tavoitteen saavuttaminen, valinta alasvetovalikosta solukohtaisesti (sarakkeet J ja K)</t>
  </si>
  <si>
    <t>= Toteutuu aikataulun mukaan / Euromääräinen tavoite saavutetaan vähintään täysimääräisesti</t>
  </si>
  <si>
    <t>= Toteutuu lähes aikataulun mukaan / Euromääräisestä tavoitteesta jäädään hieman</t>
  </si>
  <si>
    <t>= Aikataulu viivästynyt / Euromääräistä tavoitetta ei saavuteta</t>
  </si>
  <si>
    <t>= Toimenpidettä ei vielä käynnistetty</t>
  </si>
  <si>
    <t>- Huomio-sarakkeeseen kirjataan tilanteesta sanallinen kuvaus, joka voidaan raportoida julkisesti. (sarake L)</t>
  </si>
  <si>
    <t>Lisätietoja: Valtteri Mikkola</t>
  </si>
  <si>
    <t>Admin:</t>
  </si>
  <si>
    <t>Toteutuu aikataulun mukaan</t>
  </si>
  <si>
    <t>Toteutuu lähes aikataulun mukaan</t>
  </si>
  <si>
    <t>Aikataulu viivästynyt</t>
  </si>
  <si>
    <t>Toimenpidettä ei vielä käynnistetty</t>
  </si>
  <si>
    <t>Euromääräinen tavoite saavutetaan vähintään täysimääräisesti</t>
  </si>
  <si>
    <t>Euromääräisestä tavoitteesta jäädään hieman</t>
  </si>
  <si>
    <t>Euromääräistä tavoitetta ei saavuteta</t>
  </si>
  <si>
    <t>Yhteenveto sopeuttamisohjelman toimenpiteiden etenemisestä ja tavoitteiden toteutumisesta</t>
  </si>
  <si>
    <t>YHTEENSÄ</t>
  </si>
  <si>
    <t>Euromääräinen tavoite</t>
  </si>
  <si>
    <t>miljoonaa euroa</t>
  </si>
  <si>
    <t>Euromääräinen ennuste</t>
  </si>
  <si>
    <t>poikkeama</t>
  </si>
  <si>
    <t>#</t>
  </si>
  <si>
    <t>Toimiala</t>
  </si>
  <si>
    <t>Toimenpide</t>
  </si>
  <si>
    <t>Kuvaus</t>
  </si>
  <si>
    <t>Tavoite (M€)</t>
  </si>
  <si>
    <t>Ennuste (M€)</t>
  </si>
  <si>
    <t>Vastuuhenkilö</t>
  </si>
  <si>
    <t>Kehittämismalliin</t>
  </si>
  <si>
    <t>Aloitus</t>
  </si>
  <si>
    <t>Aikataulu</t>
  </si>
  <si>
    <t>Tavoite</t>
  </si>
  <si>
    <t>Huomiot</t>
  </si>
  <si>
    <t>Hyvinvoinnin palvelukokonaisuus</t>
  </si>
  <si>
    <t>Vanhuspalvelujen rakennemuutos</t>
  </si>
  <si>
    <t xml:space="preserve">Lisätään tehostetun palveluasumisen paikkoja sekä lyhytaikaisen intervallihoidon käyttöä tulevien 5 vuoden aikana. Samalla ajanjaksolla lisätään merkittävästi välimuotoisten asumispalvelujen tarjontaa. Tavoitteena on nostaa välimuotoisten asumispalvelujen kattavuus 3 %:iin 75 vuotta täyttäneistä.
Tämän myötä mahdollistetaan vanhuskeskusten pitkäaikaisesta laitoshoidosta sekä kotihoidon intensiivisimmästä palveluluokasta luopuminen seuraavan 5 vuoden aikana. Yhtenäistetään kotihoidon eri palveluluokkien kriteerit ja palvelutuotannon muodot.
Lisäksi vanhuspalvelujen kyvykkyyttä vastata haastavien asiakkaiden yksilöllisiin asumispalvelutarpeisiin kohennetaan esim. perustamalla psykogeriatrinen asumisyksikkö yhteistyössä muiden kuntien kanssa. Turun kaupunki tarjoutuu toiminnan vastuukunnaksi. </t>
  </si>
  <si>
    <t xml:space="preserve">Sari Ahonen </t>
  </si>
  <si>
    <t xml:space="preserve">Kyllä </t>
  </si>
  <si>
    <t>2020</t>
  </si>
  <si>
    <t>en</t>
  </si>
  <si>
    <t>Siirtoviiveen minimoiminen (ks. myös vanhuspalvelut osana integroituja sote-palveluja)</t>
  </si>
  <si>
    <t>Kokonaisvaltainen asiakkaiden kotiuttamisprosessin uudistaminen ja tehostaminen. Edellyttää muutoksia palveluprosesseihin, palvelujen tuottamistavoissa ja resurssien uudeelleen kohdentamisia vanhuspalveluissa, terveyspalveluissa sekä sairaalapalveluissa. Lisäksi prosessikehittämistä tulee toteuttaa yhdessä VSSHP:n kanssa. ks. lisäksi toimenpiteet diaarista 6934-2018.</t>
  </si>
  <si>
    <t>Jane Marttila</t>
  </si>
  <si>
    <t>Kyllä</t>
  </si>
  <si>
    <t>Sairaalatoiminnan kehittäminen</t>
  </si>
  <si>
    <t xml:space="preserve">1. Käynnistetään Turun kaupungin erikoissairaanhoidossa erillisvalmistelu työnjakojen selkeyttämiseksi ja toiminnan kehittämiseksi Turun sairaalapalveluiden akuutin ja kuntouttavan osastoryhmän (~kaupunginsairaalan ja Kaskenlinnan sairaalan) sekä Tyksin palvelujen välillä. 
2. Sairaalan vuodeosastoilla toimintatapojen muuttaminen, kuten sisäisistä osastosiirroista ja sisäisestä jonotuksesta luopuminen, osaston käytäntöjen tarkastelu mm. henkilötyövoiman käytön osalta, laadun varmistamisen ja potilasturvallisten menetelmien käytännöt (hukan poistaminen, check-listat, yhtenäiset osastot ja toimintakäytännöt)
</t>
  </si>
  <si>
    <t>Sairaalatoimintojen tiiviimpi yhteistyö</t>
  </si>
  <si>
    <t xml:space="preserve">Kaupunginsairaalan ja TYKS:n tukitoimintojen- ja apuvälinepalvelujen yhdistäminen. </t>
  </si>
  <si>
    <t>Laura Saurama</t>
  </si>
  <si>
    <t>Henkilöstövaihdoksista johtuen viivästynyt ja koska kustannussäästöolettamaa ei ole, ei ole priorisoitu. Asia ratkeaa hyvinvointialueen valmistelussa vuoden 2022 aikana. Tukipalvelujen sijaan operatiivista toimintaa pyritään liikkeen luovuttamaan nopeutetussa tahdissa.</t>
  </si>
  <si>
    <t>Hyvinvointitoimialan henkilöstön työhyvinvoinnin kehittäminen</t>
  </si>
  <si>
    <t>Kehitetään toimialan henkilöstön työhyvinvointia lisäämällä työntekijöiden itseohjautuvuutta, parantamalla työn hallintaa, parantamalla työskentelyolosuhteita (mm. toimitilat)</t>
  </si>
  <si>
    <t>Tuija Mäki</t>
  </si>
  <si>
    <t xml:space="preserve">Ei </t>
  </si>
  <si>
    <t>Mielenterveys- ja päihdepalvelut osaksi terveyskeskuspalveluita. (Kytkös terveyskeskuskonseptin uudistamiseen sekä mielenterveys- ja päihdepalveluihin (perustaso, nuorten mielenterveyspalvelut, päihdehuolto ja asumispalvelujen kustannusten hillintä))</t>
  </si>
  <si>
    <t xml:space="preserve">Matalan kynnyksen mielenterveys- ja päihdepalvelujen vahvistaminen  perustasolla. Hoitokontaktiin pääsee ilman lähetettä, ja yksikkö toimii moniammatillisesti sekä myös konsultaatiotukea muille yksiköille antaen. </t>
  </si>
  <si>
    <t>Kaisa Luntamo</t>
  </si>
  <si>
    <t>Raskaamman tuen palvelut</t>
  </si>
  <si>
    <t>Systeemisen sosiaalityön toimintamallin (Hackney-malli) käyttöönotto. Systeemisellä työotteella asiakasprosessit paremmin hallintaan ostopalvelujen käytön hillitsemiseksi  - pohjoinen alue vahvemman resurssoinnin kokeilualueena. Lisäksi perhehoidon rekrytointia ja tukea kehitetään kuntien yhteistyönä, jotta saadaan entistä useampi lapsi sijoitettua perhehoitoon. Omien pitkäaikaislaitoksien toiminnan profilointi ja kehittäminen: avohuollon sijoituksia, vahvempaa psykiatrista osaamista.</t>
  </si>
  <si>
    <t>Sirpa Kuronen</t>
  </si>
  <si>
    <t>Ei</t>
  </si>
  <si>
    <t xml:space="preserve">käynnissä </t>
  </si>
  <si>
    <t>Asiakasmaksutuottojen lisääminen</t>
  </si>
  <si>
    <t>Lautakunta tarkistaa asiakasmaksuja siten, että euromääräinen tavoite saavutetaan. 
Samalla terveysasemien maksupäätteiden käyttöönottoa kiirehditään ja mahdollinen sairaanhoitajakäynnin maksu otetaan käyttöön, vasta kun maksu voidaan periä maksupäätteellä terveysasemalla. Toimenpiteen 33 mukainen käyttöönotettava digitaalinen etävastaanottopalvelu lieventää asiakasmaksujen käyttöönoton mahdollisia vaikutuksia palveluiden kysyntään.
Maksuvapautukset säilyvät ennallaan. Selvitetään korkeakouluopiskelijoiden maksuvapautusten muutoksia kun AMK-opiskelijat ovat YTHS:n piirissä 2021 huolehtien kuitenkin palvelusta YTHS:n kiinni ollessa.</t>
  </si>
  <si>
    <t>1.7.2021 voimaan tullut asiakasmaksulaki muutti tilannetta ja asiakasmaksujen perusteet on määritelty uudestaan. Euromääräistä tavoitetta ei tulla saavuttamaan.</t>
  </si>
  <si>
    <t>Teknologian hyödyntäminen vanhuspalveluissa</t>
  </si>
  <si>
    <t xml:space="preserve">Otetaan kotihoidossa koneellinen lääkejakelu ja lääkerobotti. Lääkerobotin käyttöönoton edellytyksenä on, että koneellinen annosjakelu on otettu käyttöön ja että se on toiminnallisen ja taloudellisesti perusteltua.
Kehitetään ja toimeenpannaan edelleen KomPAssi-hankkeen jatkumona monikanavaista vanhusten palveluohjausta
Laajennetaan kotihoidossa käyttöön otettuja etäkäyntejä
Otetaan kotihoidossa käyttöön etäkonsultaatiomahdollisuudet kotihoidon, vanhusten asumispalveluyksiköiden ja terveyskeskusten/sote-keskusten ammattilaisten välille. Toteutettava hyton toimialan ohjauksessa keskitetyllä malilla. </t>
  </si>
  <si>
    <t>Sari Ahonen</t>
  </si>
  <si>
    <t>Aloitettu</t>
  </si>
  <si>
    <t>Mielenterveys- ja päihdepalvelut (perustaso, nuorten mielenterveyspalvelut, päihdehuolto ja asumispalvelujen kustannusten hillintä)</t>
  </si>
  <si>
    <t xml:space="preserve">Mielenterveyskuntoutujien asumispalvelujen palvelurakenteen keventäminen: Tehostettu SAS-toiminta – osaamisen vahvistaminen henkilöstöjärjestelyillä. Ostopalvelujen toiminnan tehostaminen ulkopuolisen palvelutuottajan tuella, hankinta valmistelussa.
Perustason mielenterveyspalvelujen kehittäminen: Yhteistyötä terveyspalvelujen ja VSSHP:n kanssa. 
Päihdehuollon palvelut: Monipalvelukeskuksesta on suunnitelma. Monipalvelukeskus tukirakenteena päihdekuntoutujien itsenäiseen asumiseen siirtymiselle
Nuorten mielenterveystyön kehittäminen: Psykiatriset sairaanhoitajat kouluissa pystyvät nopeaan tukeen ja hoitoon erikoissairaanhoidon osaamisella, mahdollisuus toimia koulun ja kodin välimaastossa. Koulujen ja oppilaitosten merkitys toimintaympäristönä auttamiselle kasvaa koko ajan </t>
  </si>
  <si>
    <t>Visa Jokela</t>
  </si>
  <si>
    <t>Lastensuojelun sijoitukset</t>
  </si>
  <si>
    <t>Oman tuotannon lisääminen ja ostopalvelujen vähentäminen lastensuojelun sijoituksissa. Tukihenkilötoimintaan omaa henkilökuntaa, korvaa nykyisiä ostopalvelutyöntekijöitä. Lisäksi ostopalvelujen korvaaminen vahvemmin omalla tuotannolla, ensimmäisenä yksi osasto uusi vastaanottokotiosasto.</t>
  </si>
  <si>
    <t>Eira Virolainen</t>
  </si>
  <si>
    <t>Vanhuspalvelujen hallinnollisen työn tehostaminen</t>
  </si>
  <si>
    <t>Otetaan käyttöön jo käynnissä olevan hankintaprosessin jälkeen kotihoidon optimointijärjestelmä ja luovutaan samassa yhteydessä alueellisista työaikajärjestelijöistä. Hyödynnetään sähköisiä rekrytoinnin työkaluja ja toteutetaan sijaisten rekrytointi keskitetysti omana toimintana tai hyödynnetään rekrytointipalveluja tuottavia yrityksiä.
Tehostetaan ja laajennetaan varahenkilöstöjärjestelmiä ja resurssipoolia.
Siirretään kaikki vanhuspalvelujen asiakasmaksupäätöksenteko resursseineen hyvinvointitoimialan maksutoimistoon
Turun kaupunki toteuttaa ikääntyneiden tehostetun palveluasumisen hankinnan käänteisellä kilpailutuksella ja tuottajien ilmoittautumismenettelyä hyödyntäen. Tavoitteeksi tulee asettaa tuloista riippumatta asiakkaan vaikutusmahdollisuuksien lisääminen tuottajien valinnassa</t>
  </si>
  <si>
    <t>Kotihoidon henkilöstön työhyvinvoinnin kehittäminen</t>
  </si>
  <si>
    <t>Kehitetään kotihoidon henkilöstön työhyvinvointia lisäämällä työntekijöiden itseohjautuvuutta, parantamalla työn hallintaa, parantamalla työskentelyolosuhteita (mm. toimitilat)</t>
  </si>
  <si>
    <t>Anne Vuorinen</t>
  </si>
  <si>
    <t>Palvelutarpeen arvioinnin keskittäminen</t>
  </si>
  <si>
    <t>Kehitetään ja otetaan käyttöön keskitetty palvelutarpeen arvioinnin yksikkö, johon sisällytetään nykyiset arviointia ja palvelupäätöksiä tekevät ryhmät.
Järjestämissuunnitelmassa määritellään keskitetyn palvelutarpeen arviointimallin laajentuminen (KomPAssi) laajentaminen työikäisten ja vammaisten palveluohjaukseen.</t>
  </si>
  <si>
    <t>Kirsi Kiviniemi</t>
  </si>
  <si>
    <t xml:space="preserve">Kaupungin johtamisjärjestelmäuudistuksen myötä on konsernihallinnon järjestämistoimintoon perustettu asiakasohjausyksikkö, jonka tehtävänä on koordinoida asiakasohjauksen prosesseja ja niiden kaupunkitasoista kehittämistä. Hyvinvoinnin palvelukokonaisuuden arvioinnin keskittäminen kytkeytyy tiiviisti osaksi tätä toimintoa. Alun perin suunniteltu aikataulu on tämän johdosta viivästynyt. Toimenpiteen implementoinnissa tulee huomioida myös sosiaali- ja terveyspalvelujen järjestämisvastuun siirtyminen hyvinvointialueen toiminnaksi vuoden 2023 alusta lukien. 
KomPassi-toimintamallia arvioidaan ja jatkokehitetään osana alueellista, valtiovarainministeriön rahoittamaa, palvelukonsolidaatiohanketta. </t>
  </si>
  <si>
    <t xml:space="preserve">Ostopalvelujen kustannusten hillintä - Lastensuojelun hankintojen kehittäminen </t>
  </si>
  <si>
    <t xml:space="preserve">Lastensuojelun kehittämiseen liittyen selvitetään mahdollisuuksia hyödyntää uudenlaisia hankintakäytäntöjä lastensuojelussa. Uusi lastensuojelun palvelujen kilpailuttamiskierros käynnistymässä, esitys lautakuntaan alkusyksystä. Dynaaminen kilpailuttaminen, kumppanuusperustainen hankinta – myös menetelmällä on vaikutusta tuleviin kustannuksiin. </t>
  </si>
  <si>
    <t>Kehitysvammaisten palvelutarpeen kartoittaminen</t>
  </si>
  <si>
    <t>Kehitysvammaisten palvelutarpeen kartoitus, asumispalveluista kotihoidon avulla itsenäiseen asumiseen tai kevyempään asumispalvelumuotoon.</t>
  </si>
  <si>
    <t>Kaisa Kiiski</t>
  </si>
  <si>
    <t>Terveyskeskuskonseptin uudistaminen / Terveysasemien toimintamalliuudistus</t>
  </si>
  <si>
    <t xml:space="preserve">Kuvataan terveyspalveluiden palvelutuotannon nykytila ja suunnitellaan sekä toimeenpannaan terveyskeskuksen toimintamalliuudistus ja konseptiuudistus.  
Toimintamalliuudistus: Kartoitetaan tarvittavat toimenpiteet terveysasemien siirtymiseksi tiimi-malliseen työskentelyyn. Tiimimallista työskentelyä toteutetaan terveyskeskuksissa sekä sote-keskuksissa. Tehostetaan jo käynnissä olevien kehitysprojektien läpivientiä. Lukuun ottamatta esitettyä säästökohdetta, muu vapautuva resurssi käytetään täysimääräisenä toiminnan jatkokehittämiseen.
Konseptiuudistus: Perustetaan elämänkaarimallin mukaisia sote-keskuksia lähtökohtaisesti nykyisillä hyvinvointitoimialan henkilöstöresursseilla. Sote-keskuksilla varmistetaan perustason palvelujen vahvistaminen tarvittavilla erikoistason palveluilla ja tuella sekä sote-palvelujen palveluintegraatio. Sote-keskuksilla varaudutaan mm. taloudellisesti kestävällä tavalla Rinteen hallituksen hallitusohjelman perusterveydenhuollon 7 päivän hoitotakuuseen.
</t>
  </si>
  <si>
    <t>Katariina Kauniskangas</t>
  </si>
  <si>
    <t>Terveyspalveluiden asiakas- ja palveluohjausyksikön perustaminen</t>
  </si>
  <si>
    <t>Kehitetään nykyisestä Turun avoterveyspalveluiden ja ehkäisevän terveydenhuollon call center –toiminnasta asiakas- ja palveluohjauksen toiminnallinen kokonaisuus, sekä digitaaliset etävastaanotot tuottava digiklinikka. Toteutuksessa mahdollisesti hyödynnetään yhteistyötä EPLL:n call center –tuotannon kanssa.  Lukuun ottamatta esitettyä säästökohdetta, muu vapautuva resurssi käytetään täysimääräisenä toiminnan jatkokehittämiseen.</t>
  </si>
  <si>
    <t>Pia Kirjonen</t>
  </si>
  <si>
    <t>Vuodeosastopaikkojen vähentäminen</t>
  </si>
  <si>
    <t xml:space="preserve">Vuodeosastopaikkojen vähentäminen kytkeytyy Sairaalatoiminnan kehittäminen ja Siirtoviivemaksujen vähentämisen toimenpidekokonaisuuksiin, ja mahdollistuu niissä tehtävien muutostöiden myötä. </t>
  </si>
  <si>
    <t>Tehtäväkuvien läpikäynti ja työnjako</t>
  </si>
  <si>
    <t xml:space="preserve">Tehtävä- ja hoitoketjujen tarkastelu resurssien ja osaamisen kohdistamiseksi optimaalisesti, samalla myös työvaiheiden ja -osatekijöiden tarkastelu. </t>
  </si>
  <si>
    <t>Henkilöstövaihdoksista ja COVID-19 johtuen toimenpidettä ei ole pystytty käynnistämään täysipainoisesti, mutta etenee osana laatuprosessia.</t>
  </si>
  <si>
    <t>Terveydenhuollon asiantuntijatyöryhmä perustaminen - työnjaolliset linjaukset esh:n ja pth:n kesken</t>
  </si>
  <si>
    <t>Erikoissairaanhoidon ja perusterveydenhuollon väliset merkittävät tehtäväsiirrot ja tehtäväkokonaisuuksien muutokset valmistellaan asiantuntijatyöryhmän kautta (edustus Tyksistä ja pth:sta)</t>
  </si>
  <si>
    <t>Pasi Oksanen</t>
  </si>
  <si>
    <t>Ryhmä perustettu ja toiminnassa</t>
  </si>
  <si>
    <t xml:space="preserve">Alueellisen yhteistyön kehittäminen vuodeosastojen käytössä
</t>
  </si>
  <si>
    <t xml:space="preserve">Seutukuntaisissa työryhmissä käydään läpi käytännön mahdollisuudet yhteistyön kehittämiseen vuodeosastokapasiteetin ylikunnallisessa hyödyntämisessä. </t>
  </si>
  <si>
    <t>Kotiin vietävien akuuttipalvelujen kokonaisuuden kehittäminen</t>
  </si>
  <si>
    <t>Kotiin vietävien akuuttipalveluiden osalta ensihoito, kotihoito, kotiutustiimi, kotisairaala ja sosiaalipäivystys tarkentavat omaa tehtävänkuvaansa. Esimerkkitapauksena käydään läpi kotona kaatuneen -palveluprosessi ja tältä pohjalta esitetään kehittämistoimenpiteitä. Tavoitteena on parantaa ja tehostaa palvelukokonaisuutta.</t>
  </si>
  <si>
    <t>syksy 2019</t>
  </si>
  <si>
    <t>Suun terveydenhuollon päivystyksen uudelleenorganisointi</t>
  </si>
  <si>
    <t>Laaditaan suunnitelma, jolla alueen suun terveydenhuollon kiirehoitoa ja päivystystä kehitetään niin, että uusia toimintamalleja voidaan ottaa käyttöön vuodesta 2021 alkaen. Esim. suun terveydenhuollon palvelutuotanto vuorotyönä (perustuu tällä hetkellä vapaaehtoisuuteen). Liikkuvan yksikön mahdollisuus selvitetään.</t>
  </si>
  <si>
    <t>Marina Merne-Grafström</t>
  </si>
  <si>
    <t>Suun terveydenhuollon moniammatillinen ja -kunnallinen asiantuntijaryhmä Järsuu on kartoittanut nykyistä päivystyspalvelutuotantoa maakunnallisella sekä erikoissairaanhoidon tasolla. Aineisto on kerätty, mutta sen analysointi ei ole valmis. Maakunnallisesti toimintojen yhtenäistäminen on haasteellista toimintojen ja kuntien erilaisuuden takia. Tavoitteena on löytää päivystysmalleja, sekä paikalliseen käyttöön, että virka-ajan ulkopuoliseen alueelliseen päivystykseen. Järsuu ryhmä on laatinut yhteiset päivystys- ja kiirehoidon hoitoonpääsyn kriteerit sekä oireenmukaiset kysymykset hoidon tarpeen arvioon (1/2021). Työtä on viivästyttänyt koronatilanne. Hankkeessa päätettiin vielä jatkaa selvittelyä potilasmääristä ja HTA ohjeen toiminnalisuudesta. Lisäksi sitä on yhtenäistetty kansallisten STM kiireellisen hoidon perusteiden osalta. Hankkeessa on myös laaditty potilasohjeita. (1/2022)Siirrettäviä hoitoyksiköitä Turun kaupungin suun terveydenhuollossa on ollut vuodesta 2014. Nykytilanteessa niitä on toiminnassa 4 kpl. Työ siirrettävässä yksikössä on rajoitettua rajallisen instrumentaation ja toimintaominaisuuksien sekä huonon ergonomian ja moitteettoman hygieniatyöskentelyn saavuttamisen haasteellisuuden takia. Yksiköitä käytetään pääosin suun terveyden tutkimuskäyttöön, mutta ei sairaanhoidollisiin toimenpiteisiin, asetuksen mukaisissa lasten ja nuorten ikäryhmätarkastuksissa. Tämän laitekannan lisääminen ei ole ajankohtaista työsuojelullisten tekijöiden ja potilasturvallisuuden kokonaisharkinnan perusteella.</t>
  </si>
  <si>
    <t>Ikäasumisen ohjelma osaksi kaupungin strategista suunnittelua sekä vanhuspalvelujen palvelurakenteiden uudistamista - sisältyy Vanhuspalvelujen rakennemuutokseen</t>
  </si>
  <si>
    <t>Ikäväestön asumisen ja asuinympäristöjen nykytilan tarkempi analysointi pohjaksi asuntokannan parantamiselle, uustuotannolle ja asuin- ja elinympäristöjen kehittämiselle. Huomioitava yhteisöllisen asumisen mahdollisuudet, palvelujen tuominen asumisen yhteyteen / läheisyyteen sekä hyvinvointiteknologian mahdollisuudet asumisessa</t>
  </si>
  <si>
    <t>12/2019</t>
  </si>
  <si>
    <t>Vanhuspalvelut osana integroituja sote-palveluja</t>
  </si>
  <si>
    <t xml:space="preserve">Perustetaan vanhuspalveluihin profiloitunut moniammatillinen sote-keskus tai sote-keskuksia
Jatketaan jo käynnistettyä työtä erikoissairaanhoidosta kotiuttamiseen tarvittaessa organisaatiomuutoksilla ja palveluketjusta vastaavien toimijoiden vastuiden ja oikeuksien lisäämisellä. Kotiuttamiset tehtävä TYKS:stä pääsääntöisesti kotiin tai vanhuksen omaan asumisyksikköön.
 </t>
  </si>
  <si>
    <t>Taru Falenius</t>
  </si>
  <si>
    <t>Kuntouspalvelujen kokonaisvaltainen uudistaminen</t>
  </si>
  <si>
    <t>Arvioidaan nykyiset kuntoutusprosessit ja laaditaan esitys uudesta hyton kuntoutusmallista. Kehitetään ja otetaan käyttöön keskitetyn yhden johdon alaisuudessa toimiva ikäihmisten kuntoutusmalli ja -organisaatio.</t>
  </si>
  <si>
    <t>Varhainen tuki lapsiperheille - Perhekeskustoiminnan jalkauttaminen Turussa</t>
  </si>
  <si>
    <t>Perhekeskuskonseptin laadinta ja toiminnan implementointi Syvälahteen (Hirvensalo), Ypsiloniin (Yli-Maaria) sekä mahdollisesti Runosmäessä, Pansio-Pernossa ja Varissuolla. Alueellisten perhekeskusverkostojen toiminta käynnistetään yhteistyössä kaupungin aluekehittämisen kanssa. Mielenterveys- ja päihdepalvelujen palvelukonseptin muuttamisella vähennetään lasten tuen tarvetta.</t>
  </si>
  <si>
    <t>Ostopalvelujen kustannusten hillintä - 
OT-keskusten toiminnan käynnistäminen</t>
  </si>
  <si>
    <t>V. 2021 hankekaudella ei edetty konkreettiseen kehittämiseen. Tavoite on mukana Tulevaisuuden sote-keskus -hankkeessa ja lastennuojelun kehittämishankkeessa.  Rikoksilla oireilevan nuoren palvelupolun kehittämisen Rokki-hanke etenee suunnitellusti, 90 %  OM:n rahoitus.  OT-keskusvalmistelu etenee kaikkineen suunniteltua hitaammin.</t>
  </si>
  <si>
    <t>Hyvinvoinnin ja terveyden edistäminen</t>
  </si>
  <si>
    <t>Hyvinvoinnin ja terveyden edistämisen yksikön perustaminen Hyton hallintoon. 
Hyton palvelulupauksen toimeenpano: asiakasymmärryksen ja -osallisuuden koordinointi ja kehittäminen 
Lasten elintapaohjauksen kehittäminen osana kouluterveydenhuollon uudistamista. Koulu hyvinvointiyhteisönä mallin kehittämisen tukeminen. Luodaan laaja-alainen poikkihallinnollinen yhteistyö (mm. Hyto, Sito, Vapa, VSSHP, Turun AMK) 
Liikunta- ja elintapaohjauksen kehittäminen osana terveysasemien toimintaa. Ehkäisevän työn osuuden lisääminen perusterveydenhuollossa. Ihmisten terveellisiä elintapoja (lepo, liikunta ja ravinto) tukevan sovelluksen tarjoaminen.
Asiakaslähtöisen toiminta- ja hoitokulttuurin kehittäminen ikääntyneiden palveluissa. Asiakkaan osallisuuden ja elämänlaadun parantuminen tuomalla kulttuurihyvinvointiin liittyvät toiminnot vahvemmin osaksi sote-palveluita. Asumispalveluyksiköihin laaditaan kulttuurihyvinvointisuunnitelmat.
Kokemusasiantuntijaverkoston rakentaminen yhteistyössä VSSHP:n kanssa. Tuottaa meille kehittämisen kohteita omassa palvelutuotannossa, jotka sujuvoittavat palvelupolkuja ja siten säästää rahaa.</t>
  </si>
  <si>
    <t>Karoliina Luukkainen</t>
  </si>
  <si>
    <t xml:space="preserve">Asiakas- ja potilastietojärjestelmien uudistaminen </t>
  </si>
  <si>
    <t>Asiakas- ja potilastietojärjestelmän kilpailutuksen käynnistäminen valmistellaan osana Kaari-hanketta (osa UNA-hanketta)</t>
  </si>
  <si>
    <t>Antti Parpo</t>
  </si>
  <si>
    <t>Tietojohtaminen</t>
  </si>
  <si>
    <t>Kehitetään tiedon hallintaa, varastointia ja hyödyntämistä. Tämä tarkoittaa käytännössä yhtenäistä tietoalustaa, tietovarastojen rakentamista sekä niihin liittyvää asiakkuus-, palvelu- ja kustannustiedon keräämistä yhtenäiseen ratkaisuun, esimerkiksi tietoaltaaseen / -varastoon ja yhteisesti hyväksyttyä hallintamallia tietoaltaan ja tietovaraston välille sekä tiedon ensi- ja toissijaisen käytön eriyttämiseen.
Laaditaan yhteistyömalli tiedolla johtamisen kehittämiseen (konsortio, jossa mukana Turun yliopisto, VSSHP, Turku) sekä toteutetaan pilottiprojekti, jossa toteutetaan sovitun palvelukokonaisuuden osalta tietosisällön määrittely, integraatiot perusjärjestelmiin, tietojen talletus tietoalustaan sekä tietojen jalostus mittaritiedoksi.  
Kehitetään talous- ja toimintatietojen yhdistämistä ja suoritekustannusten kiinnittämistä asiakkaaseen Turun ja VSSHP:n yhteisprojektina. Tarvittaessa haetaan tutkimuslupaa THLlta.</t>
  </si>
  <si>
    <t>Marjaana Siirala</t>
  </si>
  <si>
    <t>Tehdään terveysasemaverkkoa ja hammashoitoa koskeva palveluverkkoselvitys</t>
  </si>
  <si>
    <t>Otetaan käyttöön digitaalinen etävastaanottopalvelu. 
Käynnistetään pilotti terveyskeskusten tai mahdollisesti laajemmin sotekeskusten toiminnan parantamiseksi ja tehostamiseksi. Pilotin tavoitteena on selvittää, voidaanko rahoitus- ja terveyskeskusjärjestelmää muuttamalla parantaa asiakaspalvelua ja hoitoonpääsyä sekä tehdä terveysasemalla työskentelystä houkuttelevampaa. Tavoitteena on kiireetön hoitoonpääsy 7 pv:ssä, erikoissairaanhoidon laskutuksen väheneminen ja henkilökunnan työhyvinvoinnin ja pysyvyyden parantaminen. 
Tehdään terveysasemaverkkoa ja hammashoitoa koskeva palveluverkkoselvitys. Verkkoselvityksen yhteydessä selvitetään optimaalisen väestövastuun laajuus. 
Otetaan henkilökunta mukaan terveysasemaverkon kehittämistyöhön.</t>
  </si>
  <si>
    <t>Covid-19 on tietyiltä osin vauhdittanut asioita, mutta pääosin kuitenkin hidastanut kokonaisvaltaista etenemistä. Terveysasemien palveluverkkoselvitys on valmistumassa alkuvuoden 2022 aikana kuitenkin siten, että siinä tullaan ottamaan huomioon hypan siirtyminen hyvinvointialueelle 2023 alusta. Terveyskeskuksen toimintamalli: ks. edellä toimenpide 17. Vaihtoehtoisen toimintamallin osalta suunnitelma ulkopuolisen konsultin avulla on valmistunut, mutta jatkopäätökset tuotantomallista tulevat siirtymään hyvinvointialueelle. Etävastaanoton pilotti oli tarkoitus käynnistää TULSOTE-hankkeen kautta, mutta pilotti ei edennyt hankkeen aikataulun ja rekisterinpitäjyyden yhteensovittamisvaikeuksien takia, ja digiklinikka siirtyy TULSOTE-hankkeessa hyvinvointialueelle siirtymisen jälkeiselle ajalle. Terveysasemien toimintamalliuudistuksen yhteydessä on mukana myös digipalvelujen komponentteja. /19.1.2022 . Suun terveydenhuollon palveluverkkoselvitys on keskeytetty Tilapalvelukeskuksen ilmoituksen mukaisesti 1/20022. Dentalian tilojen tilatarveselvitys valmistui 27.9.2021.</t>
  </si>
  <si>
    <t xml:space="preserve">Alueen kuntajohtajien kokouksessa keväällä 2021 todettu, että Varsinais-Suomen asiakas- ja potilastietojärjestelmien yhtenäistämistä val-mistellaan niin, että tavoitteena on siirtyä joko yhteen asiakas- ja poti-lastietojärjestelmäkokonaisuuteen tai yhteen terveydenhuollon potilastietojärjestelmäkokonaisuuteen ja yhteen sosiaalihuollon asiakastietojärjestelmäkokonaisuuteen. 
Lisäksi em. kokouksissa on todettu, että tietojärjestelmien yhtenäistäminen tulee toteuttaa tavalla, joka takaa mahdollisimman kustannustehokkaan toimeenpanon, mahdollisimman nopean toimeenpanon aika-taulun ja mahdollisimman vähäiset toimeenpanon muutosriskit. Lisäksi tietojärjestelmien konsolidaation tulee tukea laajempaa sosiaali- ja terveydenhuollon toiminnan uudistamista ja palvelujen digitalisoitumista. 
Kokonaisuuden jatkovalmistelu tapahtuu osana hyvinvointialueen valmistelua. Konsolidoinnin mahdollistamiseksi toteutetaan palvelukokonaisuudessa vuoden 2022 aikana Pegasoksen OMNI360-päivitys. </t>
  </si>
  <si>
    <t xml:space="preserve">Rakennemuutoksessa edetään tällä hetkellä tavoiteuran mukaisesti. Laitoshoidon vähentämisessä on edetty tavoiteltua nopeammin. Tehostettua palveluasumista taas on jouduttu käyttämään tavoiteuran tavoitteita enemmän. koska sairaalapaikkojen vähentäminen on edellyttäänyt potilaskierron nopeuttamista. Välimuotoisessa asumisessa edetään selkeästi tavoiteltua hitaammin, koska palvelua on toistaiseksi hyvin vähän saatavilla. Palvelutarjonnan merkittävä lisääminen edellyttää kaavoituksellisia ratkaisuja sekä uudisrakentamista. Välimuotoisen asumisen tavoitetasoa (3 % 75 vuotta täyttäneistä) ei näillä näkymin tulla saavuttamaan alun perin kaavaillussa aikataulussa.  Kokonaisuuteen liittyen on saatettu loppuun ympäristöministeriön rahoituksella hanke ”Asuminen vanhuspalvelujen rakennemuutoksessa, AVARA”, jossa luotiin yhteiset konseptit ja pitkän aikavälin aikataulutettu toimeenpanosuunnitelma ikääntyneiden välimuotoiselle yhteisölliselle asumiselle, mukaan lukien perhehoito. Ympäristö tiedotti avaavansa uuden avustushaun jatkohankkeelle vuoden lopussa. Hankkeelta edellytetään useamman hyvinvointialueen kunnan osallisuutta. Hankkeen valmistelu käynnistyi vuoden vaihteessa.
Kotihoidossa asiakasmäärät alittavat muissa palveluluokissa tavoiteuran jonkin verran, mutta intensiivisimmän palveluluokan asiakasmäärä on pysynyt tavoiteuraa korkeammalla tasolla. 
Psykogeriatrisen asumisyksikön suunnittelu tulee siirtymään hyvinvointialueelle.  </t>
  </si>
  <si>
    <t xml:space="preserve">Siirtoviivemaksuihin vaikutetaan toimenpiteiden 1 ”Vanhuspalvelujen rakennemuutos” sekä toimenpiteen 3. ”Sairaalapalvelujen kehittäminen” edistämisellä sekä kotiutus- ja kuntoutusketjujen parantamisella. Siirtoviivemaksuja ei vielä olla saatu poistettua, joskin ne poistuivat väliaikaisesti koronaepidemian alkuvaiheessa (kevät 2020) kun palveluja ajettiin alas. Syksyn 2021 ja kevään 2022 aikana siirtoviivemaksut ovat nousseet voimakkaasti. </t>
  </si>
  <si>
    <t xml:space="preserve">Vaikutukset ajoittuvat 2021-2022. 
Vaikea henkilöstötilanne v. 2021 jossain määrin hidastaa toimenpiteiden käytäntöön ottamista. Itse projekti on edennyt aikataulun mukaisesti. Epidemia on haastanut sairaalaa loppusyksystä 2021 ja keväällä 2022 kun tarve koronapotilaiden sairaalapaikoille on lisääntynyt. Sairaalan kehittäminen kuitenkin jatkuu koko ajan. </t>
  </si>
  <si>
    <t xml:space="preserve">Henkilöstövaihdoksista johtuen toimenpidettä ei ole pystytty käynnistämään toimialatasolla, mutta joiltain osin kyllä (vava, hallinto). Epidemiasta johtuen, kustannussäästöä ei tulla saavuttamaan (esim. poissaolot kasvavat tiukennetuista ohjeista johtuen) vaan haasteena on ennemminkin henkilöstön ylikuormittuminen. Lisäksi haasteena henkilöstön saatavuus. </t>
  </si>
  <si>
    <t xml:space="preserve">Uusien vakanssien perustamisprosessiin mennyt pitkä aika ja TVA-määritysten ongelmat viivästyttivät alkuvuonna -21 rekrytointien aloittamista ja näin ollen myös yksikön uuden mallin mukaisen toiminnan aloittamista, joka saatiin käyntiin vasta loppuvuonna -21. Rekrytoinneissa on ollut haasteita, ja niitä on jatkettu pienemmässä määrin edelleen. Adhd-diagnostiikan teon henkilöstövuokraukseen liittyvät moninaiset selvittelyt veivät huomattavan paljon aikaa, ja henkilöstövuokraus saatiin käyntiin vasta aivan loppuvuonna -21. Sopimuksen jatkamisen myötä henkilöstövuokraus jatkuu alkuvuonna -22. Kustannussäästöjä on alun perin laskettu tulevan erikoissairaanhoidosta. Vaikka potilaita siirtyy sieltä kaupungin mtp-palveluihin ja kaupungin omien palveluiden myötä oletettavasti suurempi osa potilaista pystytään hoitamaan kokonaan perustasolla, sairaanhoitopiirin psykiatrian henkilökunta ja sitä myöten heidän vastaanottokäyntinsä eivät vähenny. Suuri osa perustasolle palautettujen potilaiden "tilalle" esh:hen tulevista uusista potilaista on edelleen turkulaisia, joiden käynneistä shp laskuttaa Turkua. Tämän vuoksi nopeaa rahallista säästöä esh:n käyntimaksuista syntyy maltillisesti potilaiden siirrosta huolimatta. Potilaat saavat kuitenkin nyt apua nopeammin, mikä on säästöä tuottava asia. Lisäksi hoidon saamisen lisäännyttyä päivystyksen käytön voi arvioida vähentyvän. </t>
  </si>
  <si>
    <t xml:space="preserve">Systeemisen työotteen käyttö laajenee, osin resurssi-, osin poikkeustilannesyistä suunniteltua hitäämmin.  Kustannusvaikutuksia vielä vaikea todentaa.  Perheterapiaresurssin jatkuva kilpailuttaminen hidastaa tiimien toiminnan kehittämistä.  Tiimien työntekijävaihdotukset liian suuria, jotta tiimien toiminta olisi vakiintunut.  Pohjoisen alueen henkilöstöresurssin vahvistaminen toteutunut osittain, rekrytointivaikeuksia.  Perhehoidon rekrytointi on pystytty järjestämään, pientä viivettä. Perhehoidon valmennusta oman työnä voitu toteuttaa suunniteltua vähemmän. Toimeksiantosuht. perhehoidossa olis v. 2021 lopussa 56,1 % huostassa olevista lapsista.  3 lapsen lisäyksen laskennallinen vaikutus -222000 €.  Päivystysperheisiin ja läheis/sukulaisperheisiin kiireellisesti tai avohuollon sijoituksen sijoitettujen lasten määrä lisääntynyt. Tällä hetkellä pitkäaikaisessa sijoitustarpeessa olevat lapset ovat vaikeasti perhehoitoon sijoitettavia - huostaanotettujen laitosostokustannukset kasvussa (vaativan tason sijaishuollon tave lisääntyvä, psykiatria, päihde, neurologiset haasteet).                Omien lastenkotien profilointi käynnissä, avohuollon sijoituksiin erikoistunut yksi lastenkoti, psyk.sh ja yhteistyö nuorten psykiatrisen tukiyksikön kanssa. Top hankeyhteistyössä mukana kehittämässä omien laitosten toimintaa. </t>
  </si>
  <si>
    <t xml:space="preserve">Lääkkeiden koneellisen annosjakelun käyttöönotto etenee aikataulussa. 
Virtuaalisen kotihoidon etäpalvelut ja konsultaatiot laajenevat tavoitteen mukaisesti.  Etäkäynneillä on korvattu merkittävä osa erityisesti palveluluokan 1 käynneistä. Tämän palveluluokan kontakteista 21 % on virtuaalisia. Muissa palveluluokissa virtuaalisten kotihoidon kontaktien määrä on 0,5 % - 6% kaikista kontakteista. Perinteisen kotihoidon käyntikustannus (brutto) on 32,88 euroa ja etäkäynnin bruttokustannus on 19,29 euroa. Nykytasolla laskennallinen säästö on noin 450 000 euroa vuositasolla. Säästö on suuruusluokaltaan sitä, mitä sopeuttamisohjelma edellyttää. Lääkerobotiikan kilpailutus on käynnissä ja käyttöönotto käynnistynee syksyn aikana. Monikanavainen vanhusten palveluohjaus on käytössä jo maakunnan laajuisesti, jatkokehittely tulee tapahtumaan sosiaali- ja terveysministeriön tukemassa TulKoti-hankkeessa hyvinvointialueen laajuudessa. </t>
  </si>
  <si>
    <t xml:space="preserve">Mielenterveyskuntoutujien asumispalveluiden asiakasmäärä ei ole kasvanut aiempien vuosien tavoin vuoden 2020 jälkeen. Tavoitteisiin pääsy edellyttäisi omien palveluiden mittavaa lisäämistä tuetussa asumisessa.  TVT Asunnot Oy:n kanssa kanssa tukiasuntojen saantia vaikeuttaa kriittinen vuokra-asuntotilanne, eikä lisää asuntoja voida osoittaa. Tämä vaikeuttaa sopeuttamista ostopalveluista omiin palveluihin. . Tehostettuun SAS-toimintaan osallistuu myös uuden mielenterveys- ja päihdeyksikön terveydenhoitohenkilöstöä,  mutta yksikön käynnistyminen on viivästynyt. Yhteistyö uuden Mielenterveys- ja päihdeyksikön kanssa on aloitettu ja tarvittavia palvelutarpeita on kuvattu, mutta mielenterveysasiakkaiden hoitovastuun siirto uuteen yksikköön alkoi  vasta syksyllä.  Päihdehuollon monipalvelukeskuksen hankesuunnitelman on etenemässä kaupunginhallitukseen. Muiden palveluiden integroitumista monipalvelukeskukseen kartoitetaan edelleen. Keskuksen valmistuminen viivästyy vuoteen 2024. Keskus vähentää ostopalveluita mutta vaikuttaa sopeuttamisohjelman toteutukseen vasta 2024. Uusi asumisen tukipartio -hanketoiminta aloittanut 17.10.2021 toimintansa ja pystyy pienessä mittakaavassa antamaan mt- ja päihdeasumiseen tukea, mutta tuskin näkyy kustannussäästöinä tänä vuonna. Nuorten mieleterveystyön kehittäminen jatkuu ja psykiatristen hoitajien osalta toimii suunnitellusti. Vuonna 2021-2022 lisätään psykiatrisia hoitajia kouluihin. Lähetemäärä kolminkertaistunut edellisvuodesta johtuen osin kriisiytyneestä nuorisopsykiatrian resurssipulasta. </t>
  </si>
  <si>
    <r>
      <t>2</t>
    </r>
    <r>
      <rPr>
        <sz val="11"/>
        <rFont val="Calibri"/>
        <family val="2"/>
        <scheme val="minor"/>
      </rPr>
      <t>6.1.2022: Kaksi lastensuojelun ammatillista tukihenkilöä rekrytoitua 8/2020. Asiakasmäärät: 2020;16, 2021;24, 2022;18. Palvelu on määräaikainen.  Ostopalveluna hankitun perustason ammatillisen tukihenkilön kustannus 6 kk työskentelyssä n. 5000€.  Ostopalvelu-tukihenkilötoimintaan lastensuojelussa on varattu vuodelle 2021; 750 000€.  Kustannusten kasvua suhteessa vuoteen 2020 on n. 100 000€.  Vuodelle 2022 on budjetoitu 1M€. Osa ammatillisten tukihenkilöiden lisäätyneestä tarpeesta johtuu neuropsykologisen ohjeuksen lisääntyneestä tarpeesta.  Kouluakäymättömien lasten määrä on tuplaantunut sykystä 2020 kevääseen 2021 - lastensuojelun tukitoimena usein ammatillinen tukihenkilö.                                                                                 Uuden vastaanotto-osaston perustaminen Vähäheikkilän perhetukikeskukseen siirtyy vuoteen 2023- osaston remontointityöt on aloitettu tammikuussa 2022, remontii valmistunee kesällä 2022.  Vastaanotto-osastoksi muutettavan Vähäheikkilän Päivölä osaston muutostöiden kustannusarvio on 300 000€. Tiedostettu myös uuden vastaanotto-osaston henkilöstön rekrytointiin liittyvät haasteet - kokenutta ja ammattitaitoista henkilöstöä vaikea rekrytoida - ilmiö on tunnistettu valtakunnallisesti. Uuden työryhmän työskentelyn käynnistymiseen kuluu 2-3 kk.   Uuden vastanaotto-osaston käynnistämistä hidastaa se, että Mäntymäen perhetukikekuksen yksi osasto tarvii väistötilan sisäilmaongelmian vuoksi, remontointityö aloitettaneen 2023 aikana.</t>
    </r>
  </si>
  <si>
    <t xml:space="preserve">Kotihoidon optimointijärjestelmä on suunnitellusti käytössä koko kaupungin alueella. Sijaisten rekrytoinnissa hyödynnetään Sarastian palveluita. Asiakasmaksupäätösten valmistelu on keskitetty asiakasmaksutoimistoon. Ikääntyneiden tehostetun asumis-palvelujen hankinta on toteutettu dynaamisella hankintamenettelyllä 16 muun Varsinais-Suomen kunnan kanssa yhteistyössä. Hankintamenettely perustuu asiakkaiden oman valinnan lisäämiseen ja tuottajien ilmoittautumismenettelyyn. Uudet sopimukset otetaan käyttöön 1.9.2021. </t>
  </si>
  <si>
    <t>Kotihoidon henkilöstölle toteutettu työhyvinvointihanke on saatettu päätökseen ja hankkeen tuotokset on otettu käyttöön (teemoina itseohjautuvuus, kannustinmallit, lähiesimiestyön kehittäminen. Kustannussäästöä ei epidemiasta johtuen tulla saavuttamaan (esim. poissaolot kasvavat tiukennetuista ohjeista johtuen) vaan haasteena on riski henkilöstön ylikuormittumiseen. Kotihoidon syvenevä työvoimapula vaikeuttaa työhyvinvoinnin toteutumista ja valmistetussa on uusia malleja työvoiman rekrytointiin.</t>
  </si>
  <si>
    <t xml:space="preserve">Puitesopimuskausi on alkanut 1.1.2021. Ympärivuorokautisissa palveluissa mukana aiempaa vähemmän erityistason laitoshoidon palveluntuottajia,  koulukodit ovat valtakunnallisesti jättäytyneet kuntien kilpailutusten ulkopuolelle. Riskinä tarve suorahankintoihin,  jolloin hinnat noudattavat muiden isojen kaupunkien kilpailutushintoja, jotka korkeat. Lasten-, ja nuorten psykiatrisen erikoissairaanhoidon kriisistä aiheutuvat hoitopuutteet  näkyvät lastensuojelun sijaishuollon kustannusten kasvuna.  Kilpailutuksesta aiheutunut hintatason nousu sosiaalityön ja lastensuojelun tukipalvelussa n. 20% ja ympärivuorokautisissa sijaishuollon palveluissa 3-25% ka 11% (riippuen palveluluoksta). Ympärivuorokautisten palvelujen hinnakorotukset v.  2022 ovat maltillisia.  </t>
  </si>
  <si>
    <t xml:space="preserve">Tehostetusta palveluasumisesta on siirretty asiakkaita toimintakyvyn perustella ohjattuun ja tuettuun asumiseen normaalina työkäytäntönä jo useita vuosia. Kustannusten kasvu on saatu taittumaan, mutta säästöjä ei synny, koska asiakasmäärä on kasvava. </t>
  </si>
  <si>
    <t xml:space="preserve">Toimintamalliuudistus on käynnistynyt, ja tiimimallin käyttöönotto on alkanut kaikilla terveysasemilla. Aikataulullisesti tavoitetta on saatu kirittyä kiinni, mutta terveysasemien toimintamalliuudistuksen alkuperäisestä aikataulusta ollaan edelleen jäljessä koronatilanteen pitkittymisen takia. Konseptiuudistus on toteutettu aikataulun mukaisesti, ja elämänkaarimallin mukaiset sotekeskus-konseptien kehitysprojektit on saatu päätökseen: mielenterveys- ja päihdeyksikkö (toimenpide 6), ikäihmisten ja kuntoutuksen yksikkö (toimenpide 27) sekä lasten ja nuorten polikliinisten palveluiden yksikkö ovat aloittaneet toimintansa. </t>
  </si>
  <si>
    <t xml:space="preserve">Nykyisen avoterveyspalveluiden call center-toiminnan laajentamista koko terveyspalveluita koskevaksi ja edelleen laajemmin asiakas- ja palveluohjauksen yksiköksi ei ole aloitettu. Osia suunnitelmasta edistetään maakunnallisten hankkeiden kautta (keskitetty etäpalveluiden tuotantoyksikkö, henkilökohtaisen asiakasohjauspalvelun -pilotointi.) Keskitetty etäpalveluiden tuotantoyksikkö - toimenpide on suunnattu Tulevaisuuden sotekeskushankkeessa uudelleen Virtuaalisen sotekeskuksen toimenpiteeksi. Keskitetty etäpalveluyksikkö suunnitellaan osana virtuaalista sotekeskusta. </t>
  </si>
  <si>
    <t xml:space="preserve">50 vuodepaikkaa vähentynyt 3/2021 mennessä. </t>
  </si>
  <si>
    <t>Asiantuntijatyöryhmänä toimii VS-sosiaali- ja terveydenhuollon järjestämissuunnitelman somaattisten palvelujen työryhmä. Turun edustajana asiantuntijalääkäri Katariina Kauniskangas. Työryhmän vastuuvalmistelijana toimii VSSHP:n perusterveydenhuollon yksikön johtaja Susanna Laivoranta-Nyman. Ryhmää hyödynnetään järjestämissuunnitelman toimeenpanossa sekä hyvinvointialueen valmistelussa.</t>
  </si>
  <si>
    <t>Koronatilanteesta johtuen on keväällä 2020 tehty ylikunnallinen yhteistyösopimus vuodeosastokapasiteetin käytöstä. Sopimus mahdollistaa kaikkien perusterveydenhuollon vuodeosastotasoisten potilaiden hoidon yli kuntarajojen</t>
  </si>
  <si>
    <t xml:space="preserve">Linjaukset asuntokannan parantamiseen sekä asuin- ja elinympäristöjen kehittämiseen kaikkia väestöryhmiä huomioivalla tavalla kuuluu kaupunkisuunnittelun vastuualueelle. Kokonaisuuteen liittyen on saatettu loppuun ympäristöministeriön rahoituksella hanke ”Asuminen vanhuspalvelujen rakenne-muutoksessa, AVARA”, jossa luotiin yhteiset konseptit ja pitkän aikavälin aikataulutettu toimeenpanosuunnitelma ikääntynei-den välimuotoiselle yhteisölliselle asumiselle, mukaan lukien perhehoito. Hankkeelle haetaan jatkorahoitusta hyvinvointialeen laajuisena hankkeena. </t>
  </si>
  <si>
    <t xml:space="preserve">Vanhuspalveluihin profiloituneen moniammatillisen sote-keskuksen kehitystyötä edistetään osana kuntoutuksen sote-keskusta (kts toimenpide 27). Kotiuttamisen prosessin kehittäminen on osana toimenpidettä siirtoviiveen minimoiminen (kts. toimenpide 2). Käynnistämisvaihe valmis: palvelukokonaisuuden raamit määritetty. Visio ja missio määritetty. Kehittämiskohteet ja prosessit tunnistettu. RAkentamisvaihe menossa. Muistitalo-kokonaisuus käynnistymässä keväällä ja siinä siirrytty jo operatiivisiin toimenpiteisiin. </t>
  </si>
  <si>
    <t xml:space="preserve">Projekti valmis ja operatiiviset toimet viety loppuun. Tilastoinnissa on siirrytty maaliskuussa uuteen malliin. Hoitajavakanssit täytöt tehty nyt 9-10/2021 ja toiminta täysimääräistä. Erikoislääkärien rekryssä haasteita, 2 vakanssia edelleen täyttämättä. Tulokset hyviä jo ennen resurssin täydentymistä; jaksomuotoisen kuntoutuksen määrä lähes kolminkertaistunut ja yksikön asikakkuuden lisääntyneet noin 1000 asiakkaalla/ vuosi pelkästään uudenlaisella toimintamallilla ja rakenteella. Palaute hyvää asiakkailta ja yhteistyötahoilta. </t>
  </si>
  <si>
    <t>Perhekeskusohjausryhmä sai työnsä päätökseen v. 2021.  Toimintamallian käyttöönotossa tehdään yhteistyötä aluetyön ja tulevan hyvinvointialueen toimijoiden kanssa. Perhekeskuksen matalan kynnyksen sähköisten palvelujen laajentaminen etenee: Pyydä apua-nappi käynnistyi, koulu- ja opiskeluterveydenhuollon chat-palvelut käynnistyvät alkuvuonna 2022. Alakoulujen koulukoutsitoiminta sekä yläkouluissa ja oppilaitoksissa työskentelevät sairaanhoitajat lisäävät palvelujen saatavuutta ja vähentänevät pitkällä aikavälillä kustannuksia.  Neuvoloiden palveluverkkoselitystä päivitetään. Palvelujen saatavuutta ja sujuvuutta helpottavaa monialaista konsultaatio- ja arviointitiimimallia pilotoidaan Syvälahdessa ja Pansio-Jyrkkälän alueella osana perhekeskustoimintaa. Perhekeskustoiminnan kehittäminen on osa Tulevaisuuden sote-keskus -hanketta ja kaupungin pormestariohjelmaa.</t>
  </si>
  <si>
    <t>Toteutusta tehtiin osana tehdään osana sote-rakenneuudistukseen saatua rahoitusta (2020-2021) alueellisessa yhteistyössä VSSHPn hallinnoimassa rakenneuudistushankkeessa. Hankkeessa testattiin tulevan hyvinvointialueen käyttöön tulevan tietoalustaratkaisun välineitä ja teknologioita sekä testattiin tiedonsiirtoja ja terveydenhuollon käsitemallia erillisessä POCssa. Hankkeessa tuotettiin tietoalustalle liittyvän rekisterinpitäjän tietojohtamisen hallintamallin, sekä tehtiin ensimmäiset sopimukset, tietosuojan vaikutustenarvioinnit ja vastuunjakotaulukot pociin rajautuen. Teknisten ratkaisujen valintaa ei hankkeen aikana vielä tehty, eikä jatkuvia tiedonsiirtoja vielä päästy toteuttamaan. Kansallisessa Virta-hankeyhteistyössä on määritelty tulevien hyvinvointialueiden tietojohtamisen mittaristoja ja sisältöjä, valmistelevana työnäå myös tuleville vähimmäistietosisällöille. 
Tavoitteena edelleen on luoda aikaa kestävät tekniset ratkaisut ERVAn alueen sairaanhoitopiirien ja kuntien käyttöön mahdollistamaan eri tasojen tietojohtamisen tarpeet. Jatkon tarkempaa suunnittelua tehdään osana tulevan hyvinvointialueen valmistelua.   Sosiaali- ja terveyspalvelujen järjestämisvastuu siirtyy kunnilta hyvinvointialueille vuoden 2023 alusta lukien.</t>
  </si>
  <si>
    <t xml:space="preserve">Tehtävän kuvat on kartoitettu käyttäen esimerkkinä "Kotona kaatuneen prosessia" . Prosessi olisi syytä käydä läpi uudelleen kun sopeuttamisohjelma on loppusuoralla, jotta selvitetään onko sopeuttamisohjelman muutoksilla ollut vaikutusta tähän prosessiin. Muilta osin kotiin vietävät akuuttipalvelut eivät etene, koska ensihoidon näkökulmasta Turku on liian pieni alue toteuttaa esim yhden hengen ambulanssi-alvelua. Projektin jatko olisi siis järkevämpää toteuttaa osana alueen yhteistä järjestämissuunnitelmaa. </t>
  </si>
  <si>
    <t xml:space="preserve">1) Hyte-yksikön perustaminen viivästyi kaupungin johtamisjärjestelmän ja hallinnon uudistamisen vuoksi. Asiaa on valmisteltu osana hallinnon uudistamista ja järjestämistoiminnon organisoitumista. Hypan hyte-tiimi on aloittanut toimintansa 1.6.2021 ja kustannuspaikka on perustettu 1.10.2021. Tiimi valmistelee hyte-kokonaisuutta osana hyvinvointialuetta sekä yhdyspintaa kaupungin kanssa. 2) Palvelulupauksen ja osallisuusasioiden toimeenpano on edennyt suunnitellusti. Erityisesti toimenpiteitä on valmisteltu asiakkaan kohtaamisen parantamiseen. 3) Lasten elintapaohjauksen kehittäminen on viivästynyt korona-epidemian takia, koska kehittämistyö oli pysähdyksissä kevään 2020 ajan. Kehittämistyö on syksystä 2020 alkaen käynnistynyt ja etenee vauhdilla kaikkien mukana olevien toimialojen osalta. Hankkeessa toteutetuista toimenpiteistä koostetaan kirjallinen raportti kevään 2022 aikana. 4) Liikunta- ja elintapaohjauksen kehittäminen terveysasemilla on kirjattu sisään Tulevaisuuden sote-keskus -hankkeeseen. Terveysasemille on koulutettu unihoitajia. Ravitsemuksen sekä liikunnan osalta palveluita kehitetään osana digiklinikan kokonaisuutta (Onnikka elintapasovelluksen pilotti on toteutettu 2021). Jatkotoimenpiteitä valmistellaan osana RRF-rahoitushaun suunnittelua vuoden 2022 aikana. 5) Taidekori kulttuurihyvinvointityö on viivästynyt korona-epidemian takia, koska henkilöstön koulutuksia ei voitu aloittaa keväällä 2020. Koulutukset on toteutettu syksyn 2020 ja kevään 2021 aikana. Toimintamallin kehittäminen jatkuu ja tavoitteena on saada toimintamallit valmiiksi vuoden 2022 aikana, jotta ne voidaan siirtää hyvinvointialueelle. 6) Kokemusasiantuntijatoiminnan kehittäminen on viivästynyt koronaepidemian takia. Tavoitteena on aloittaa KAT koulutukset yhteistyössä VSSHP:n kanssa ja osana hva valmistelua keväällä 2022 ja saada toimintamalli kehitettyä 2022 aikana ja käyttöön osana hyvinvointialuetta 1.1.2023.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</si>
</sst>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
    <numFmt numFmtId="165" formatCode="#,##0.0,,"/>
    <numFmt numFmtId="166" formatCode="[$-F400]h:mm:ss\ AM/PM"/>
  </numFmts>
  <fonts count="17" x14ac:knownFonts="1">
    <font>
      <sz val="11"/>
      <color theme="1"/>
      <name val="Calibri"/>
      <family val="2"/>
      <scheme val="minor"/>
    </font>
    <font>
      <b/>
      <sz val="11"/>
      <color theme="0"/>
      <name val="Calibri"/>
      <family val="2"/>
      <scheme val="minor"/>
    </font>
    <font>
      <b/>
      <sz val="9"/>
      <color indexed="81"/>
      <name val="Tahoma"/>
      <family val="2"/>
    </font>
    <font>
      <sz val="9"/>
      <color indexed="81"/>
      <name val="Tahoma"/>
      <family val="2"/>
    </font>
    <font>
      <b/>
      <sz val="12"/>
      <color theme="1"/>
      <name val="Calibri"/>
      <family val="2"/>
      <scheme val="minor"/>
    </font>
    <font>
      <b/>
      <sz val="18"/>
      <color theme="1"/>
      <name val="Calibri"/>
      <family val="2"/>
      <scheme val="minor"/>
    </font>
    <font>
      <sz val="11"/>
      <color rgb="FFFF0000"/>
      <name val="Calibri"/>
      <family val="2"/>
      <scheme val="minor"/>
    </font>
    <font>
      <sz val="8"/>
      <name val="Calibri"/>
      <family val="2"/>
      <scheme val="minor"/>
    </font>
    <font>
      <sz val="11"/>
      <name val="Calibri"/>
      <family val="2"/>
      <scheme val="minor"/>
    </font>
    <font>
      <sz val="11"/>
      <color theme="0"/>
      <name val="Calibri"/>
      <family val="2"/>
      <scheme val="minor"/>
    </font>
    <font>
      <sz val="8"/>
      <color theme="1"/>
      <name val="Calibri"/>
      <family val="2"/>
      <scheme val="minor"/>
    </font>
    <font>
      <sz val="8"/>
      <color rgb="FFFF0000"/>
      <name val="Calibri"/>
      <family val="2"/>
      <scheme val="minor"/>
    </font>
    <font>
      <sz val="11"/>
      <color theme="1"/>
      <name val="Calibri"/>
      <family val="2"/>
      <scheme val="minor"/>
    </font>
    <font>
      <b/>
      <sz val="14"/>
      <color theme="1"/>
      <name val="Calibri"/>
      <family val="2"/>
      <scheme val="minor"/>
    </font>
    <font>
      <sz val="14"/>
      <color theme="1"/>
      <name val="Calibri"/>
      <family val="2"/>
      <scheme val="minor"/>
    </font>
    <font>
      <i/>
      <sz val="14"/>
      <color theme="1"/>
      <name val="Calibri"/>
      <family val="2"/>
      <scheme val="minor"/>
    </font>
    <font>
      <sz val="11"/>
      <name val="Calibri"/>
      <family val="2"/>
    </font>
  </fonts>
  <fills count="11">
    <fill>
      <patternFill patternType="none"/>
    </fill>
    <fill>
      <patternFill patternType="gray125"/>
    </fill>
    <fill>
      <patternFill patternType="solid">
        <fgColor theme="4"/>
        <bgColor indexed="64"/>
      </patternFill>
    </fill>
    <fill>
      <patternFill patternType="solid">
        <fgColor theme="4" tint="-0.499984740745262"/>
        <bgColor indexed="64"/>
      </patternFill>
    </fill>
    <fill>
      <patternFill patternType="solid">
        <fgColor rgb="FF00B050"/>
        <bgColor indexed="64"/>
      </patternFill>
    </fill>
    <fill>
      <patternFill patternType="solid">
        <fgColor rgb="FFFFFF00"/>
        <bgColor indexed="64"/>
      </patternFill>
    </fill>
    <fill>
      <patternFill patternType="solid">
        <fgColor rgb="FFFF0000"/>
        <bgColor indexed="64"/>
      </patternFill>
    </fill>
    <fill>
      <patternFill patternType="solid">
        <fgColor theme="0"/>
        <bgColor indexed="64"/>
      </patternFill>
    </fill>
    <fill>
      <patternFill patternType="solid">
        <fgColor rgb="FFFFFFFF"/>
        <bgColor rgb="FF000000"/>
      </patternFill>
    </fill>
    <fill>
      <patternFill patternType="solid">
        <fgColor theme="1"/>
        <bgColor indexed="64"/>
      </patternFill>
    </fill>
    <fill>
      <patternFill patternType="solid">
        <fgColor theme="4"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9" fontId="12" fillId="0" borderId="0" applyFont="0" applyFill="0" applyBorder="0" applyAlignment="0" applyProtection="0"/>
  </cellStyleXfs>
  <cellXfs count="50">
    <xf numFmtId="0" fontId="0" fillId="0" borderId="0" xfId="0"/>
    <xf numFmtId="0" fontId="0" fillId="0" borderId="0" xfId="0" applyAlignment="1">
      <alignment horizontal="center"/>
    </xf>
    <xf numFmtId="0" fontId="0" fillId="0" borderId="0" xfId="0" applyAlignment="1">
      <alignment wrapText="1"/>
    </xf>
    <xf numFmtId="0" fontId="0" fillId="0" borderId="1" xfId="0" applyBorder="1" applyAlignment="1">
      <alignment horizontal="left" vertical="top" wrapText="1"/>
    </xf>
    <xf numFmtId="0" fontId="1" fillId="2" borderId="1" xfId="0" applyFont="1" applyFill="1" applyBorder="1" applyAlignment="1">
      <alignment horizontal="center"/>
    </xf>
    <xf numFmtId="0" fontId="1" fillId="2" borderId="1" xfId="0" applyFont="1" applyFill="1" applyBorder="1"/>
    <xf numFmtId="0" fontId="1" fillId="2" borderId="1" xfId="0" applyFont="1" applyFill="1" applyBorder="1" applyAlignment="1">
      <alignment wrapText="1"/>
    </xf>
    <xf numFmtId="0" fontId="1" fillId="2" borderId="1" xfId="0" applyFont="1" applyFill="1" applyBorder="1" applyAlignment="1">
      <alignment horizontal="right"/>
    </xf>
    <xf numFmtId="0" fontId="0" fillId="0" borderId="1" xfId="0" applyBorder="1" applyAlignment="1">
      <alignment horizontal="center" vertical="top"/>
    </xf>
    <xf numFmtId="0" fontId="0" fillId="0" borderId="1" xfId="0" applyBorder="1" applyAlignment="1" applyProtection="1">
      <alignment vertical="top"/>
      <protection locked="0"/>
    </xf>
    <xf numFmtId="0" fontId="0" fillId="0" borderId="1" xfId="0" applyBorder="1" applyAlignment="1" applyProtection="1">
      <alignment vertical="top" wrapText="1"/>
      <protection locked="0"/>
    </xf>
    <xf numFmtId="49" fontId="0" fillId="0" borderId="1" xfId="0" applyNumberFormat="1" applyBorder="1" applyAlignment="1" applyProtection="1">
      <alignment vertical="top"/>
      <protection locked="0"/>
    </xf>
    <xf numFmtId="49" fontId="0" fillId="0" borderId="1" xfId="0" applyNumberFormat="1" applyBorder="1" applyAlignment="1" applyProtection="1">
      <alignment vertical="top" wrapText="1"/>
      <protection locked="0"/>
    </xf>
    <xf numFmtId="0" fontId="1" fillId="2" borderId="1" xfId="0" applyFont="1" applyFill="1" applyBorder="1" applyAlignment="1">
      <alignment horizontal="left"/>
    </xf>
    <xf numFmtId="0" fontId="5" fillId="7" borderId="0" xfId="0" applyFont="1" applyFill="1" applyProtection="1">
      <protection locked="0"/>
    </xf>
    <xf numFmtId="0" fontId="0" fillId="7" borderId="0" xfId="0" applyFill="1" applyProtection="1">
      <protection locked="0"/>
    </xf>
    <xf numFmtId="0" fontId="4" fillId="7" borderId="0" xfId="0" applyFont="1" applyFill="1" applyProtection="1">
      <protection locked="0"/>
    </xf>
    <xf numFmtId="0" fontId="0" fillId="7" borderId="0" xfId="0" quotePrefix="1" applyFill="1" applyProtection="1">
      <protection locked="0"/>
    </xf>
    <xf numFmtId="0" fontId="0" fillId="4" borderId="0" xfId="0" applyFill="1" applyProtection="1">
      <protection locked="0"/>
    </xf>
    <xf numFmtId="0" fontId="0" fillId="5" borderId="0" xfId="0" applyFill="1" applyProtection="1">
      <protection locked="0"/>
    </xf>
    <xf numFmtId="0" fontId="0" fillId="6" borderId="0" xfId="0" applyFill="1" applyProtection="1">
      <protection locked="0"/>
    </xf>
    <xf numFmtId="0" fontId="1" fillId="3" borderId="1" xfId="0" applyFont="1" applyFill="1" applyBorder="1" applyAlignment="1">
      <alignment horizontal="center"/>
    </xf>
    <xf numFmtId="0" fontId="1" fillId="3" borderId="1" xfId="0" applyFont="1" applyFill="1" applyBorder="1" applyAlignment="1">
      <alignment horizontal="left"/>
    </xf>
    <xf numFmtId="164" fontId="0" fillId="0" borderId="1" xfId="0" applyNumberFormat="1" applyBorder="1" applyAlignment="1">
      <alignment horizontal="right" vertical="top"/>
    </xf>
    <xf numFmtId="0" fontId="0" fillId="9" borderId="0" xfId="0" applyFill="1" applyProtection="1">
      <protection locked="0"/>
    </xf>
    <xf numFmtId="0" fontId="9" fillId="7" borderId="0" xfId="0" applyFont="1" applyFill="1" applyProtection="1">
      <protection locked="0"/>
    </xf>
    <xf numFmtId="0" fontId="10" fillId="5" borderId="1" xfId="0" applyFont="1" applyFill="1" applyBorder="1" applyAlignment="1">
      <alignment horizontal="left" vertical="top" wrapText="1"/>
    </xf>
    <xf numFmtId="0" fontId="10" fillId="4" borderId="1" xfId="0" applyFont="1" applyFill="1" applyBorder="1" applyAlignment="1">
      <alignment horizontal="left" vertical="top" wrapText="1"/>
    </xf>
    <xf numFmtId="0" fontId="11" fillId="6" borderId="1" xfId="0" applyFont="1" applyFill="1" applyBorder="1" applyAlignment="1">
      <alignment horizontal="left" vertical="top" wrapText="1"/>
    </xf>
    <xf numFmtId="0" fontId="10" fillId="6" borderId="1" xfId="0" applyFont="1" applyFill="1" applyBorder="1" applyAlignment="1">
      <alignment horizontal="left" vertical="top" wrapText="1"/>
    </xf>
    <xf numFmtId="0" fontId="1" fillId="3" borderId="1" xfId="0" applyFont="1" applyFill="1" applyBorder="1" applyAlignment="1">
      <alignment horizontal="right"/>
    </xf>
    <xf numFmtId="0" fontId="11" fillId="9" borderId="1" xfId="0" applyFont="1" applyFill="1" applyBorder="1" applyAlignment="1">
      <alignment horizontal="left" vertical="top" wrapText="1"/>
    </xf>
    <xf numFmtId="0" fontId="5" fillId="7" borderId="0" xfId="0" applyFont="1" applyFill="1"/>
    <xf numFmtId="0" fontId="14" fillId="7" borderId="0" xfId="0" applyFont="1" applyFill="1"/>
    <xf numFmtId="0" fontId="14" fillId="7" borderId="0" xfId="0" quotePrefix="1" applyFont="1" applyFill="1"/>
    <xf numFmtId="9" fontId="15" fillId="7" borderId="0" xfId="1" applyFont="1" applyFill="1" applyProtection="1"/>
    <xf numFmtId="0" fontId="14" fillId="10" borderId="0" xfId="0" quotePrefix="1" applyFont="1" applyFill="1"/>
    <xf numFmtId="0" fontId="14" fillId="10" borderId="0" xfId="0" applyFont="1" applyFill="1"/>
    <xf numFmtId="9" fontId="15" fillId="10" borderId="0" xfId="1" applyFont="1" applyFill="1" applyProtection="1"/>
    <xf numFmtId="0" fontId="13" fillId="7" borderId="0" xfId="0" applyFont="1" applyFill="1"/>
    <xf numFmtId="0" fontId="15" fillId="7" borderId="0" xfId="0" applyFont="1" applyFill="1"/>
    <xf numFmtId="165" fontId="14" fillId="7" borderId="0" xfId="0" applyNumberFormat="1" applyFont="1" applyFill="1"/>
    <xf numFmtId="165" fontId="14" fillId="10" borderId="0" xfId="0" applyNumberFormat="1" applyFont="1" applyFill="1"/>
    <xf numFmtId="166" fontId="0" fillId="0" borderId="0" xfId="0" applyNumberFormat="1"/>
    <xf numFmtId="0" fontId="6" fillId="0" borderId="1" xfId="0" applyFont="1" applyBorder="1" applyAlignment="1">
      <alignment horizontal="left" vertical="top" wrapText="1"/>
    </xf>
    <xf numFmtId="0" fontId="8" fillId="0" borderId="1" xfId="0" applyFont="1" applyBorder="1" applyAlignment="1">
      <alignment horizontal="left" vertical="top" wrapText="1"/>
    </xf>
    <xf numFmtId="0" fontId="8" fillId="8" borderId="1" xfId="0" applyFont="1" applyFill="1" applyBorder="1" applyAlignment="1">
      <alignment vertical="top" wrapText="1"/>
    </xf>
    <xf numFmtId="0" fontId="8" fillId="0" borderId="1" xfId="0" applyFont="1" applyBorder="1" applyAlignment="1">
      <alignment vertical="top" wrapText="1"/>
    </xf>
    <xf numFmtId="0" fontId="16" fillId="0" borderId="0" xfId="0" applyFont="1" applyAlignment="1">
      <alignment vertical="top" wrapText="1"/>
    </xf>
    <xf numFmtId="14" fontId="13" fillId="7" borderId="0" xfId="0" applyNumberFormat="1" applyFont="1" applyFill="1" applyAlignment="1">
      <alignment horizontal="left"/>
    </xf>
  </cellXfs>
  <cellStyles count="2">
    <cellStyle name="Normaali" xfId="0" builtinId="0"/>
    <cellStyle name="Prosenttia" xfId="1" builtinId="5"/>
  </cellStyles>
  <dxfs count="8">
    <dxf>
      <font>
        <color rgb="FF00B050"/>
      </font>
      <fill>
        <patternFill>
          <bgColor rgb="FF00B050"/>
        </patternFill>
      </fill>
    </dxf>
    <dxf>
      <font>
        <color rgb="FFFFFF00"/>
      </font>
      <fill>
        <patternFill>
          <bgColor rgb="FFFFFF00"/>
        </patternFill>
      </fill>
    </dxf>
    <dxf>
      <font>
        <color rgb="FFFF0000"/>
      </font>
      <fill>
        <patternFill>
          <bgColor rgb="FFFF0000"/>
        </patternFill>
      </fill>
    </dxf>
    <dxf>
      <font>
        <color auto="1"/>
      </font>
      <fill>
        <patternFill>
          <bgColor theme="1"/>
        </patternFill>
      </fill>
      <border>
        <vertical/>
        <horizontal/>
      </border>
    </dxf>
    <dxf>
      <font>
        <color rgb="FF00B050"/>
      </font>
      <fill>
        <patternFill>
          <bgColor rgb="FF00B050"/>
        </patternFill>
      </fill>
    </dxf>
    <dxf>
      <font>
        <color rgb="FFFFFF00"/>
      </font>
      <fill>
        <patternFill>
          <bgColor rgb="FFFFFF00"/>
        </patternFill>
      </fill>
    </dxf>
    <dxf>
      <font>
        <color rgb="FFFF0000"/>
      </font>
      <fill>
        <patternFill>
          <bgColor rgb="FFFF0000"/>
        </patternFill>
      </fill>
    </dxf>
    <dxf>
      <font>
        <color theme="1"/>
      </font>
      <fill>
        <patternFill>
          <bgColor theme="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i-FI"/>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r>
              <a:rPr lang="fi-FI" sz="1600" b="1"/>
              <a:t>Aikataulu</a:t>
            </a:r>
          </a:p>
        </c:rich>
      </c:tx>
      <c:overlay val="0"/>
      <c:spPr>
        <a:noFill/>
        <a:ln>
          <a:noFill/>
        </a:ln>
        <a:effectLst/>
      </c:spPr>
      <c:txPr>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endParaRPr lang="fi-FI"/>
        </a:p>
      </c:txPr>
    </c:title>
    <c:autoTitleDeleted val="0"/>
    <c:plotArea>
      <c:layout/>
      <c:pieChart>
        <c:varyColors val="1"/>
        <c:ser>
          <c:idx val="0"/>
          <c:order val="0"/>
          <c:dPt>
            <c:idx val="0"/>
            <c:bubble3D val="0"/>
            <c:spPr>
              <a:solidFill>
                <a:srgbClr val="00B050"/>
              </a:solidFill>
              <a:ln w="19050">
                <a:solidFill>
                  <a:schemeClr val="lt1"/>
                </a:solidFill>
              </a:ln>
              <a:effectLst/>
            </c:spPr>
            <c:extLst>
              <c:ext xmlns:c16="http://schemas.microsoft.com/office/drawing/2014/chart" uri="{C3380CC4-5D6E-409C-BE32-E72D297353CC}">
                <c16:uniqueId val="{00000002-5D80-4AAA-82F4-41CFEF45E7B6}"/>
              </c:ext>
            </c:extLst>
          </c:dPt>
          <c:dPt>
            <c:idx val="1"/>
            <c:bubble3D val="0"/>
            <c:spPr>
              <a:solidFill>
                <a:schemeClr val="accent6">
                  <a:lumMod val="60000"/>
                  <a:lumOff val="40000"/>
                </a:schemeClr>
              </a:solidFill>
              <a:ln w="19050">
                <a:solidFill>
                  <a:schemeClr val="lt1"/>
                </a:solidFill>
              </a:ln>
              <a:effectLst/>
            </c:spPr>
            <c:extLst>
              <c:ext xmlns:c16="http://schemas.microsoft.com/office/drawing/2014/chart" uri="{C3380CC4-5D6E-409C-BE32-E72D297353CC}">
                <c16:uniqueId val="{00000003-5D80-4AAA-82F4-41CFEF45E7B6}"/>
              </c:ext>
            </c:extLst>
          </c:dPt>
          <c:dPt>
            <c:idx val="2"/>
            <c:bubble3D val="0"/>
            <c:spPr>
              <a:solidFill>
                <a:srgbClr val="FFC000"/>
              </a:solidFill>
              <a:ln w="19050">
                <a:solidFill>
                  <a:schemeClr val="lt1"/>
                </a:solidFill>
              </a:ln>
              <a:effectLst/>
            </c:spPr>
            <c:extLst>
              <c:ext xmlns:c16="http://schemas.microsoft.com/office/drawing/2014/chart" uri="{C3380CC4-5D6E-409C-BE32-E72D297353CC}">
                <c16:uniqueId val="{00000004-5D80-4AAA-82F4-41CFEF45E7B6}"/>
              </c:ext>
            </c:extLst>
          </c:dPt>
          <c:dPt>
            <c:idx val="3"/>
            <c:bubble3D val="0"/>
            <c:spPr>
              <a:solidFill>
                <a:schemeClr val="tx1"/>
              </a:solidFill>
              <a:ln w="19050">
                <a:solidFill>
                  <a:schemeClr val="lt1"/>
                </a:solidFill>
              </a:ln>
              <a:effectLst/>
            </c:spPr>
            <c:extLst>
              <c:ext xmlns:c16="http://schemas.microsoft.com/office/drawing/2014/chart" uri="{C3380CC4-5D6E-409C-BE32-E72D297353CC}">
                <c16:uniqueId val="{00000005-5D80-4AAA-82F4-41CFEF45E7B6}"/>
              </c:ext>
            </c:extLst>
          </c:dPt>
          <c:dLbls>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tx1">
                        <a:lumMod val="75000"/>
                        <a:lumOff val="25000"/>
                      </a:schemeClr>
                    </a:solidFill>
                    <a:latin typeface="+mn-lt"/>
                    <a:ea typeface="+mn-ea"/>
                    <a:cs typeface="+mn-cs"/>
                  </a:defRPr>
                </a:pPr>
                <a:endParaRPr lang="fi-FI"/>
              </a:p>
            </c:txPr>
            <c:dLblPos val="ct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Raportti!$B$4:$B$7</c:f>
              <c:strCache>
                <c:ptCount val="4"/>
                <c:pt idx="0">
                  <c:v>Toteutuu aikataulun mukaan</c:v>
                </c:pt>
                <c:pt idx="1">
                  <c:v>Toteutuu lähes aikataulun mukaan</c:v>
                </c:pt>
                <c:pt idx="2">
                  <c:v>Aikataulu viivästynyt</c:v>
                </c:pt>
                <c:pt idx="3">
                  <c:v>Toimenpidettä ei vielä käynnistetty</c:v>
                </c:pt>
              </c:strCache>
            </c:strRef>
          </c:cat>
          <c:val>
            <c:numRef>
              <c:f>Raportti!$C$4:$C$7</c:f>
              <c:numCache>
                <c:formatCode>General</c:formatCode>
                <c:ptCount val="4"/>
                <c:pt idx="0">
                  <c:v>13</c:v>
                </c:pt>
                <c:pt idx="1">
                  <c:v>13</c:v>
                </c:pt>
                <c:pt idx="2">
                  <c:v>6</c:v>
                </c:pt>
                <c:pt idx="3">
                  <c:v>1</c:v>
                </c:pt>
              </c:numCache>
            </c:numRef>
          </c:val>
          <c:extLst>
            <c:ext xmlns:c16="http://schemas.microsoft.com/office/drawing/2014/chart" uri="{C3380CC4-5D6E-409C-BE32-E72D297353CC}">
              <c16:uniqueId val="{00000000-5D80-4AAA-82F4-41CFEF45E7B6}"/>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i-FI"/>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i-FI"/>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i-FI"/>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r>
              <a:rPr lang="fi-FI" sz="1600" b="1"/>
              <a:t>Euromääräinen</a:t>
            </a:r>
            <a:r>
              <a:rPr lang="fi-FI" sz="1600" b="1" baseline="0"/>
              <a:t> tavoite</a:t>
            </a:r>
            <a:endParaRPr lang="fi-FI" sz="1600" b="1"/>
          </a:p>
        </c:rich>
      </c:tx>
      <c:overlay val="0"/>
      <c:spPr>
        <a:noFill/>
        <a:ln>
          <a:noFill/>
        </a:ln>
        <a:effectLst/>
      </c:spPr>
      <c:txPr>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endParaRPr lang="fi-FI"/>
        </a:p>
      </c:txPr>
    </c:title>
    <c:autoTitleDeleted val="0"/>
    <c:plotArea>
      <c:layout/>
      <c:pieChart>
        <c:varyColors val="1"/>
        <c:ser>
          <c:idx val="0"/>
          <c:order val="0"/>
          <c:dPt>
            <c:idx val="0"/>
            <c:bubble3D val="0"/>
            <c:spPr>
              <a:solidFill>
                <a:srgbClr val="00B050"/>
              </a:solidFill>
              <a:ln w="19050">
                <a:solidFill>
                  <a:schemeClr val="lt1"/>
                </a:solidFill>
              </a:ln>
              <a:effectLst/>
            </c:spPr>
            <c:extLst>
              <c:ext xmlns:c16="http://schemas.microsoft.com/office/drawing/2014/chart" uri="{C3380CC4-5D6E-409C-BE32-E72D297353CC}">
                <c16:uniqueId val="{00000001-5C15-46BB-8374-9E7FA50DB3E5}"/>
              </c:ext>
            </c:extLst>
          </c:dPt>
          <c:dPt>
            <c:idx val="1"/>
            <c:bubble3D val="0"/>
            <c:spPr>
              <a:solidFill>
                <a:schemeClr val="accent6">
                  <a:lumMod val="60000"/>
                  <a:lumOff val="40000"/>
                </a:schemeClr>
              </a:solidFill>
              <a:ln w="19050">
                <a:solidFill>
                  <a:schemeClr val="lt1"/>
                </a:solidFill>
              </a:ln>
              <a:effectLst/>
            </c:spPr>
            <c:extLst>
              <c:ext xmlns:c16="http://schemas.microsoft.com/office/drawing/2014/chart" uri="{C3380CC4-5D6E-409C-BE32-E72D297353CC}">
                <c16:uniqueId val="{00000003-5C15-46BB-8374-9E7FA50DB3E5}"/>
              </c:ext>
            </c:extLst>
          </c:dPt>
          <c:dPt>
            <c:idx val="2"/>
            <c:bubble3D val="0"/>
            <c:spPr>
              <a:solidFill>
                <a:srgbClr val="FFC000"/>
              </a:solidFill>
              <a:ln w="19050">
                <a:solidFill>
                  <a:schemeClr val="lt1"/>
                </a:solidFill>
              </a:ln>
              <a:effectLst/>
            </c:spPr>
            <c:extLst>
              <c:ext xmlns:c16="http://schemas.microsoft.com/office/drawing/2014/chart" uri="{C3380CC4-5D6E-409C-BE32-E72D297353CC}">
                <c16:uniqueId val="{00000005-5C15-46BB-8374-9E7FA50DB3E5}"/>
              </c:ext>
            </c:extLst>
          </c:dPt>
          <c:dPt>
            <c:idx val="3"/>
            <c:bubble3D val="0"/>
            <c:spPr>
              <a:solidFill>
                <a:schemeClr val="tx1"/>
              </a:solidFill>
              <a:ln w="19050">
                <a:solidFill>
                  <a:schemeClr val="lt1"/>
                </a:solidFill>
              </a:ln>
              <a:effectLst/>
            </c:spPr>
            <c:extLst>
              <c:ext xmlns:c16="http://schemas.microsoft.com/office/drawing/2014/chart" uri="{C3380CC4-5D6E-409C-BE32-E72D297353CC}">
                <c16:uniqueId val="{00000007-5C15-46BB-8374-9E7FA50DB3E5}"/>
              </c:ext>
            </c:extLst>
          </c:dPt>
          <c:dLbls>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tx1">
                        <a:lumMod val="75000"/>
                        <a:lumOff val="25000"/>
                      </a:schemeClr>
                    </a:solidFill>
                    <a:latin typeface="+mn-lt"/>
                    <a:ea typeface="+mn-ea"/>
                    <a:cs typeface="+mn-cs"/>
                  </a:defRPr>
                </a:pPr>
                <a:endParaRPr lang="fi-FI"/>
              </a:p>
            </c:txPr>
            <c:dLblPos val="ct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Raportti!$B$10:$B$13</c:f>
              <c:strCache>
                <c:ptCount val="4"/>
                <c:pt idx="0">
                  <c:v>Euromääräinen tavoite saavutetaan vähintään täysimääräisesti</c:v>
                </c:pt>
                <c:pt idx="1">
                  <c:v>Euromääräisestä tavoitteesta jäädään hieman</c:v>
                </c:pt>
                <c:pt idx="2">
                  <c:v>Euromääräistä tavoitetta ei saavuteta</c:v>
                </c:pt>
                <c:pt idx="3">
                  <c:v>Toimenpidettä ei vielä käynnistetty</c:v>
                </c:pt>
              </c:strCache>
            </c:strRef>
          </c:cat>
          <c:val>
            <c:numRef>
              <c:f>Raportti!$C$10:$C$13</c:f>
              <c:numCache>
                <c:formatCode>General</c:formatCode>
                <c:ptCount val="4"/>
                <c:pt idx="0">
                  <c:v>10</c:v>
                </c:pt>
                <c:pt idx="1">
                  <c:v>11</c:v>
                </c:pt>
                <c:pt idx="2">
                  <c:v>11</c:v>
                </c:pt>
                <c:pt idx="3">
                  <c:v>1</c:v>
                </c:pt>
              </c:numCache>
            </c:numRef>
          </c:val>
          <c:extLst>
            <c:ext xmlns:c16="http://schemas.microsoft.com/office/drawing/2014/chart" uri="{C3380CC4-5D6E-409C-BE32-E72D297353CC}">
              <c16:uniqueId val="{00000008-5C15-46BB-8374-9E7FA50DB3E5}"/>
            </c:ext>
          </c:extLst>
        </c:ser>
        <c:dLbls>
          <c:dLblPos val="ctr"/>
          <c:showLegendKey val="0"/>
          <c:showVal val="1"/>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i-FI"/>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i-FI"/>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4</xdr:col>
      <xdr:colOff>333375</xdr:colOff>
      <xdr:row>2</xdr:row>
      <xdr:rowOff>14287</xdr:rowOff>
    </xdr:from>
    <xdr:to>
      <xdr:col>11</xdr:col>
      <xdr:colOff>19050</xdr:colOff>
      <xdr:row>15</xdr:row>
      <xdr:rowOff>219075</xdr:rowOff>
    </xdr:to>
    <xdr:graphicFrame macro="">
      <xdr:nvGraphicFramePr>
        <xdr:cNvPr id="2" name="Kaavio 1">
          <a:extLst>
            <a:ext uri="{FF2B5EF4-FFF2-40B4-BE49-F238E27FC236}">
              <a16:creationId xmlns:a16="http://schemas.microsoft.com/office/drawing/2014/main" id="{7CEE3500-FDFC-4225-84BE-24D5338624B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190500</xdr:colOff>
      <xdr:row>2</xdr:row>
      <xdr:rowOff>19050</xdr:rowOff>
    </xdr:from>
    <xdr:to>
      <xdr:col>17</xdr:col>
      <xdr:colOff>514350</xdr:colOff>
      <xdr:row>15</xdr:row>
      <xdr:rowOff>223838</xdr:rowOff>
    </xdr:to>
    <xdr:graphicFrame macro="">
      <xdr:nvGraphicFramePr>
        <xdr:cNvPr id="3" name="Kaavio 2">
          <a:extLst>
            <a:ext uri="{FF2B5EF4-FFF2-40B4-BE49-F238E27FC236}">
              <a16:creationId xmlns:a16="http://schemas.microsoft.com/office/drawing/2014/main" id="{C2130D39-E62D-4971-9924-C6A5CAF18C4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te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customProperty" Target="../customProperty1.bin"/></Relationships>
</file>

<file path=xl/worksheets/_rels/sheet2.xml.rels><?xml version="1.0" encoding="UTF-8" standalone="yes"?>
<Relationships xmlns="http://schemas.openxmlformats.org/package/2006/relationships"><Relationship Id="rId1" Type="http://schemas.openxmlformats.org/officeDocument/2006/relationships/customProperty" Target="../customProperty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3.bin"/><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customProperty" Target="../customProperty4.bin"/></Relationships>
</file>

<file path=xl/worksheets/_rels/sheet5.xml.rels><?xml version="1.0" encoding="UTF-8" standalone="yes"?>
<Relationships xmlns="http://schemas.openxmlformats.org/package/2006/relationships"><Relationship Id="rId1" Type="http://schemas.openxmlformats.org/officeDocument/2006/relationships/customProperty" Target="../customProperty5.bin"/></Relationships>
</file>

<file path=xl/worksheets/_rels/sheet6.xml.rels><?xml version="1.0" encoding="UTF-8" standalone="yes"?>
<Relationships xmlns="http://schemas.openxmlformats.org/package/2006/relationships"><Relationship Id="rId3" Type="http://schemas.openxmlformats.org/officeDocument/2006/relationships/customProperty" Target="../customProperty7.bin"/><Relationship Id="rId2" Type="http://schemas.openxmlformats.org/officeDocument/2006/relationships/customProperty" Target="../customProperty6.bin"/><Relationship Id="rId1" Type="http://schemas.openxmlformats.org/officeDocument/2006/relationships/printerSettings" Target="../printerSettings/printerSettings2.bin"/><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7.xml.rels><?xml version="1.0" encoding="UTF-8" standalone="yes"?>
<Relationships xmlns="http://schemas.openxmlformats.org/package/2006/relationships"><Relationship Id="rId1" Type="http://schemas.openxmlformats.org/officeDocument/2006/relationships/customProperty" Target="../customProperty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91D157-4FC3-423D-A866-5838DCA1386D}">
  <sheetPr>
    <tabColor theme="9"/>
  </sheetPr>
  <dimension ref="A1:E33"/>
  <sheetViews>
    <sheetView topLeftCell="A9" workbookViewId="0">
      <selection activeCell="H18" sqref="H18"/>
    </sheetView>
  </sheetViews>
  <sheetFormatPr defaultColWidth="9.08984375" defaultRowHeight="14.5" x14ac:dyDescent="0.35"/>
  <cols>
    <col min="1" max="2" width="5.6328125" style="15" customWidth="1"/>
    <col min="3" max="16384" width="9.08984375" style="15"/>
  </cols>
  <sheetData>
    <row r="1" spans="1:3" ht="23.5" x14ac:dyDescent="0.55000000000000004">
      <c r="A1" s="14" t="s">
        <v>0</v>
      </c>
    </row>
    <row r="5" spans="1:3" ht="15.5" x14ac:dyDescent="0.35">
      <c r="A5" s="16" t="s">
        <v>1</v>
      </c>
    </row>
    <row r="7" spans="1:3" x14ac:dyDescent="0.35">
      <c r="B7" s="15" t="s">
        <v>2</v>
      </c>
    </row>
    <row r="8" spans="1:3" x14ac:dyDescent="0.35">
      <c r="C8" s="17" t="s">
        <v>3</v>
      </c>
    </row>
    <row r="9" spans="1:3" x14ac:dyDescent="0.35">
      <c r="C9" s="17" t="s">
        <v>4</v>
      </c>
    </row>
    <row r="11" spans="1:3" ht="15.5" x14ac:dyDescent="0.35">
      <c r="A11" s="16" t="s">
        <v>5</v>
      </c>
    </row>
    <row r="13" spans="1:3" x14ac:dyDescent="0.35">
      <c r="B13" s="15" t="s">
        <v>6</v>
      </c>
    </row>
    <row r="14" spans="1:3" x14ac:dyDescent="0.35">
      <c r="C14" s="17" t="s">
        <v>7</v>
      </c>
    </row>
    <row r="15" spans="1:3" x14ac:dyDescent="0.35">
      <c r="C15" s="17" t="s">
        <v>8</v>
      </c>
    </row>
    <row r="16" spans="1:3" x14ac:dyDescent="0.35">
      <c r="C16" s="17" t="s">
        <v>9</v>
      </c>
    </row>
    <row r="17" spans="1:5" x14ac:dyDescent="0.35">
      <c r="D17" s="18"/>
      <c r="E17" s="17" t="s">
        <v>10</v>
      </c>
    </row>
    <row r="18" spans="1:5" x14ac:dyDescent="0.35">
      <c r="D18" s="19"/>
      <c r="E18" s="17" t="s">
        <v>11</v>
      </c>
    </row>
    <row r="19" spans="1:5" x14ac:dyDescent="0.35">
      <c r="D19" s="20"/>
      <c r="E19" s="17" t="s">
        <v>12</v>
      </c>
    </row>
    <row r="20" spans="1:5" x14ac:dyDescent="0.35">
      <c r="D20" s="24"/>
      <c r="E20" s="17" t="s">
        <v>13</v>
      </c>
    </row>
    <row r="21" spans="1:5" x14ac:dyDescent="0.35">
      <c r="C21" s="17" t="s">
        <v>14</v>
      </c>
    </row>
    <row r="23" spans="1:5" x14ac:dyDescent="0.35">
      <c r="A23" s="15" t="s">
        <v>15</v>
      </c>
    </row>
    <row r="25" spans="1:5" x14ac:dyDescent="0.35">
      <c r="A25" s="25" t="s">
        <v>16</v>
      </c>
    </row>
    <row r="26" spans="1:5" x14ac:dyDescent="0.35">
      <c r="A26" s="25" t="s">
        <v>17</v>
      </c>
    </row>
    <row r="27" spans="1:5" x14ac:dyDescent="0.35">
      <c r="A27" s="25" t="s">
        <v>18</v>
      </c>
    </row>
    <row r="28" spans="1:5" x14ac:dyDescent="0.35">
      <c r="A28" s="25" t="s">
        <v>19</v>
      </c>
    </row>
    <row r="29" spans="1:5" x14ac:dyDescent="0.35">
      <c r="A29" s="25" t="s">
        <v>20</v>
      </c>
    </row>
    <row r="30" spans="1:5" x14ac:dyDescent="0.35">
      <c r="A30" s="25" t="s">
        <v>21</v>
      </c>
    </row>
    <row r="31" spans="1:5" x14ac:dyDescent="0.35">
      <c r="A31" s="25" t="s">
        <v>22</v>
      </c>
    </row>
    <row r="32" spans="1:5" x14ac:dyDescent="0.35">
      <c r="A32" s="25" t="s">
        <v>23</v>
      </c>
    </row>
    <row r="33" spans="1:1" x14ac:dyDescent="0.35">
      <c r="A33" s="25" t="s">
        <v>20</v>
      </c>
    </row>
  </sheetData>
  <sheetProtection sheet="1" objects="1" scenarios="1" selectLockedCells="1" selectUnlockedCells="1"/>
  <pageMargins left="0.7" right="0.7" top="0.75" bottom="0.75" header="0.3" footer="0.3"/>
  <customProperties>
    <customPr name="_pios_id" r:id="rId1"/>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964D23-71D7-457A-AD84-64DB44668CE8}">
  <dimension ref="A1"/>
  <sheetViews>
    <sheetView workbookViewId="0"/>
  </sheetViews>
  <sheetFormatPr defaultRowHeight="14.5" x14ac:dyDescent="0.35"/>
  <sheetData>
    <row r="1" spans="1:1" x14ac:dyDescent="0.35">
      <c r="A1" s="43"/>
    </row>
  </sheetData>
  <pageMargins left="0.7" right="0.7" top="0.75" bottom="0.75" header="0.3" footer="0.3"/>
  <customProperties>
    <customPr name="_pios_id" r:id="rId1"/>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2F8C64-B7AD-4155-9B08-3410128974CE}">
  <sheetPr>
    <tabColor theme="7"/>
    <pageSetUpPr fitToPage="1"/>
  </sheetPr>
  <dimension ref="A1:E19"/>
  <sheetViews>
    <sheetView workbookViewId="0">
      <selection activeCell="O19" sqref="O19"/>
    </sheetView>
  </sheetViews>
  <sheetFormatPr defaultColWidth="9.08984375" defaultRowHeight="18.5" x14ac:dyDescent="0.45"/>
  <cols>
    <col min="1" max="1" width="4" style="33" customWidth="1"/>
    <col min="2" max="2" width="72.08984375" style="33" bestFit="1" customWidth="1"/>
    <col min="3" max="3" width="6.36328125" style="33" bestFit="1" customWidth="1"/>
    <col min="4" max="4" width="9" style="33" customWidth="1"/>
    <col min="5" max="5" width="9.54296875" style="33" customWidth="1"/>
    <col min="6" max="16384" width="9.08984375" style="33"/>
  </cols>
  <sheetData>
    <row r="1" spans="1:4" ht="23.5" x14ac:dyDescent="0.55000000000000004">
      <c r="A1" s="32" t="s">
        <v>24</v>
      </c>
    </row>
    <row r="2" spans="1:4" x14ac:dyDescent="0.45">
      <c r="A2" s="49">
        <f ca="1">TODAY()</f>
        <v>44613</v>
      </c>
      <c r="B2" s="49"/>
    </row>
    <row r="4" spans="1:4" x14ac:dyDescent="0.45">
      <c r="B4" s="34" t="s">
        <v>17</v>
      </c>
      <c r="C4" s="33">
        <f>COUNTIF('Toimenpiteiden seuranta'!$J$2:$J$34,Raportti!B4)</f>
        <v>13</v>
      </c>
      <c r="D4" s="35">
        <f>C4/$C$8</f>
        <v>0.39393939393939392</v>
      </c>
    </row>
    <row r="5" spans="1:4" x14ac:dyDescent="0.45">
      <c r="B5" s="36" t="s">
        <v>18</v>
      </c>
      <c r="C5" s="37">
        <f>COUNTIF('Toimenpiteiden seuranta'!$J$2:$J$34,Raportti!B5)</f>
        <v>13</v>
      </c>
      <c r="D5" s="38">
        <f t="shared" ref="D5:D7" si="0">C5/$C$8</f>
        <v>0.39393939393939392</v>
      </c>
    </row>
    <row r="6" spans="1:4" x14ac:dyDescent="0.45">
      <c r="B6" s="34" t="s">
        <v>19</v>
      </c>
      <c r="C6" s="33">
        <f>COUNTIF('Toimenpiteiden seuranta'!$J$2:$J$34,Raportti!B6)</f>
        <v>6</v>
      </c>
      <c r="D6" s="35">
        <f t="shared" si="0"/>
        <v>0.18181818181818182</v>
      </c>
    </row>
    <row r="7" spans="1:4" x14ac:dyDescent="0.45">
      <c r="B7" s="36" t="s">
        <v>20</v>
      </c>
      <c r="C7" s="37">
        <f>COUNTIF('Toimenpiteiden seuranta'!$J$2:$J$34,Raportti!B7)</f>
        <v>1</v>
      </c>
      <c r="D7" s="38">
        <f t="shared" si="0"/>
        <v>3.0303030303030304E-2</v>
      </c>
    </row>
    <row r="8" spans="1:4" x14ac:dyDescent="0.45">
      <c r="B8" s="39" t="s">
        <v>25</v>
      </c>
      <c r="C8" s="39">
        <f>SUM(C4:C7)</f>
        <v>33</v>
      </c>
      <c r="D8" s="40"/>
    </row>
    <row r="9" spans="1:4" x14ac:dyDescent="0.45">
      <c r="D9" s="40"/>
    </row>
    <row r="10" spans="1:4" x14ac:dyDescent="0.45">
      <c r="B10" s="34" t="s">
        <v>21</v>
      </c>
      <c r="C10" s="33">
        <f>COUNTIF('Toimenpiteiden seuranta'!$K$2:$K$34,Raportti!B10)</f>
        <v>10</v>
      </c>
      <c r="D10" s="35">
        <f>C10/$C$14</f>
        <v>0.30303030303030304</v>
      </c>
    </row>
    <row r="11" spans="1:4" x14ac:dyDescent="0.45">
      <c r="B11" s="36" t="s">
        <v>22</v>
      </c>
      <c r="C11" s="37">
        <f>COUNTIF('Toimenpiteiden seuranta'!$K$2:$K$34,Raportti!B11)</f>
        <v>11</v>
      </c>
      <c r="D11" s="38">
        <f t="shared" ref="D11:D13" si="1">C11/$C$14</f>
        <v>0.33333333333333331</v>
      </c>
    </row>
    <row r="12" spans="1:4" x14ac:dyDescent="0.45">
      <c r="B12" s="34" t="s">
        <v>23</v>
      </c>
      <c r="C12" s="33">
        <f>COUNTIF('Toimenpiteiden seuranta'!$K$2:$K$34,Raportti!B12)</f>
        <v>11</v>
      </c>
      <c r="D12" s="35">
        <f t="shared" si="1"/>
        <v>0.33333333333333331</v>
      </c>
    </row>
    <row r="13" spans="1:4" x14ac:dyDescent="0.45">
      <c r="B13" s="36" t="s">
        <v>20</v>
      </c>
      <c r="C13" s="37">
        <f>COUNTIF('Toimenpiteiden seuranta'!$K$2:$K$34,Raportti!B13)</f>
        <v>1</v>
      </c>
      <c r="D13" s="38">
        <f t="shared" si="1"/>
        <v>3.0303030303030304E-2</v>
      </c>
    </row>
    <row r="14" spans="1:4" x14ac:dyDescent="0.45">
      <c r="B14" s="39" t="s">
        <v>25</v>
      </c>
      <c r="C14" s="39">
        <f>SUM(C10:C13)</f>
        <v>33</v>
      </c>
    </row>
    <row r="17" spans="2:5" x14ac:dyDescent="0.45">
      <c r="B17" s="33" t="s">
        <v>26</v>
      </c>
      <c r="C17" s="41">
        <f>SUM('Toimenpiteiden seuranta'!E2:E34)</f>
        <v>32853000</v>
      </c>
      <c r="D17" s="33" t="s">
        <v>27</v>
      </c>
    </row>
    <row r="18" spans="2:5" x14ac:dyDescent="0.45">
      <c r="B18" s="37" t="s">
        <v>28</v>
      </c>
      <c r="C18" s="42">
        <f>SUM('Toimenpiteiden seuranta'!F2:F34)</f>
        <v>27603000</v>
      </c>
      <c r="D18" s="37" t="s">
        <v>27</v>
      </c>
      <c r="E18" s="37"/>
    </row>
    <row r="19" spans="2:5" x14ac:dyDescent="0.45">
      <c r="B19" s="33" t="s">
        <v>29</v>
      </c>
      <c r="C19" s="41">
        <f>C18-C17</f>
        <v>-5250000</v>
      </c>
      <c r="D19" s="33" t="s">
        <v>27</v>
      </c>
    </row>
  </sheetData>
  <sheetProtection sheet="1" objects="1" scenarios="1" selectLockedCells="1" selectUnlockedCells="1"/>
  <mergeCells count="1">
    <mergeCell ref="A2:B2"/>
  </mergeCells>
  <pageMargins left="0.31496062992125984" right="0.31496062992125984" top="0.74803149606299213" bottom="0.74803149606299213" header="0.31496062992125984" footer="0.31496062992125984"/>
  <pageSetup paperSize="9" scale="65" fitToHeight="0" orientation="landscape" horizontalDpi="300" verticalDpi="0" r:id="rId1"/>
  <headerFooter>
    <oddHeader>&amp;R&amp;P (&amp;N)</oddHeader>
  </headerFooter>
  <customProperties>
    <customPr name="_pios_id" r:id="rId2"/>
  </customPropertie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5376D6-8969-4BBD-9C64-A23AC223F28B}">
  <dimension ref="A1"/>
  <sheetViews>
    <sheetView topLeftCell="C1" workbookViewId="0">
      <selection activeCell="G39" sqref="G39"/>
    </sheetView>
  </sheetViews>
  <sheetFormatPr defaultRowHeight="14.5" x14ac:dyDescent="0.35"/>
  <sheetData/>
  <pageMargins left="0.7" right="0.7" top="0.75" bottom="0.75" header="0.3" footer="0.3"/>
  <customProperties>
    <customPr name="_pios_id" r:id="rId1"/>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C1F4D2-F3BB-48AC-9EF0-6EA339BC081F}">
  <dimension ref="A1"/>
  <sheetViews>
    <sheetView workbookViewId="0"/>
  </sheetViews>
  <sheetFormatPr defaultRowHeight="14.5" x14ac:dyDescent="0.35"/>
  <sheetData/>
  <pageMargins left="0.7" right="0.7" top="0.75" bottom="0.75" header="0.3" footer="0.3"/>
  <customProperties>
    <customPr name="_pios_id" r:id="rId1"/>
  </customPropertie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pageSetUpPr fitToPage="1"/>
  </sheetPr>
  <dimension ref="A1:AA34"/>
  <sheetViews>
    <sheetView tabSelected="1" zoomScaleNormal="100" workbookViewId="0">
      <pane ySplit="1" topLeftCell="A2" activePane="bottomLeft" state="frozen"/>
      <selection activeCell="D1" sqref="D1"/>
      <selection pane="bottomLeft" activeCell="L32" sqref="L32"/>
    </sheetView>
  </sheetViews>
  <sheetFormatPr defaultRowHeight="14.5" x14ac:dyDescent="0.35"/>
  <cols>
    <col min="1" max="1" width="4.6328125" style="1" customWidth="1"/>
    <col min="2" max="2" width="26.6328125" customWidth="1"/>
    <col min="3" max="3" width="20.6328125" style="2" customWidth="1"/>
    <col min="4" max="4" width="32.453125" style="2" customWidth="1"/>
    <col min="5" max="6" width="12.6328125" customWidth="1"/>
    <col min="7" max="7" width="21" customWidth="1"/>
    <col min="8" max="8" width="16.90625" hidden="1" customWidth="1"/>
    <col min="9" max="9" width="10.36328125" customWidth="1"/>
    <col min="10" max="11" width="12.6328125" customWidth="1"/>
    <col min="12" max="12" width="53.36328125" customWidth="1"/>
  </cols>
  <sheetData>
    <row r="1" spans="1:13" ht="45.65" customHeight="1" x14ac:dyDescent="0.35">
      <c r="A1" s="4" t="s">
        <v>30</v>
      </c>
      <c r="B1" s="5" t="s">
        <v>31</v>
      </c>
      <c r="C1" s="6" t="s">
        <v>32</v>
      </c>
      <c r="D1" s="6" t="s">
        <v>33</v>
      </c>
      <c r="E1" s="7" t="s">
        <v>34</v>
      </c>
      <c r="F1" s="30" t="s">
        <v>35</v>
      </c>
      <c r="G1" s="13" t="s">
        <v>36</v>
      </c>
      <c r="H1" s="7" t="s">
        <v>37</v>
      </c>
      <c r="I1" s="7" t="s">
        <v>38</v>
      </c>
      <c r="J1" s="21" t="s">
        <v>39</v>
      </c>
      <c r="K1" s="21" t="s">
        <v>40</v>
      </c>
      <c r="L1" s="22" t="s">
        <v>41</v>
      </c>
    </row>
    <row r="2" spans="1:13" ht="406" x14ac:dyDescent="0.35">
      <c r="A2" s="8">
        <v>1</v>
      </c>
      <c r="B2" s="3" t="s">
        <v>42</v>
      </c>
      <c r="C2" s="3" t="s">
        <v>43</v>
      </c>
      <c r="D2" s="3" t="s">
        <v>44</v>
      </c>
      <c r="E2" s="23">
        <v>15053000</v>
      </c>
      <c r="F2" s="23">
        <v>15053000</v>
      </c>
      <c r="G2" s="9" t="s">
        <v>45</v>
      </c>
      <c r="H2" s="9" t="s">
        <v>46</v>
      </c>
      <c r="I2" s="11" t="s">
        <v>47</v>
      </c>
      <c r="J2" s="26" t="s">
        <v>18</v>
      </c>
      <c r="K2" s="26" t="s">
        <v>22</v>
      </c>
      <c r="L2" s="45" t="s">
        <v>147</v>
      </c>
      <c r="M2" t="s">
        <v>48</v>
      </c>
    </row>
    <row r="3" spans="1:13" ht="159.5" x14ac:dyDescent="0.35">
      <c r="A3" s="8">
        <v>2</v>
      </c>
      <c r="B3" s="3" t="s">
        <v>42</v>
      </c>
      <c r="C3" s="3" t="s">
        <v>49</v>
      </c>
      <c r="D3" s="3" t="s">
        <v>50</v>
      </c>
      <c r="E3" s="23">
        <v>2300000</v>
      </c>
      <c r="F3" s="23">
        <v>2300000</v>
      </c>
      <c r="G3" s="9" t="s">
        <v>51</v>
      </c>
      <c r="H3" s="9" t="s">
        <v>52</v>
      </c>
      <c r="I3" s="11" t="s">
        <v>47</v>
      </c>
      <c r="J3" s="26" t="s">
        <v>19</v>
      </c>
      <c r="K3" s="29" t="s">
        <v>23</v>
      </c>
      <c r="L3" s="46" t="s">
        <v>148</v>
      </c>
    </row>
    <row r="4" spans="1:13" ht="333.5" x14ac:dyDescent="0.35">
      <c r="A4" s="8">
        <v>3</v>
      </c>
      <c r="B4" s="3" t="s">
        <v>42</v>
      </c>
      <c r="C4" s="3" t="s">
        <v>53</v>
      </c>
      <c r="D4" s="3" t="s">
        <v>54</v>
      </c>
      <c r="E4" s="23">
        <v>2000000</v>
      </c>
      <c r="F4" s="23">
        <v>2000000</v>
      </c>
      <c r="G4" s="9" t="s">
        <v>51</v>
      </c>
      <c r="H4" s="9" t="s">
        <v>52</v>
      </c>
      <c r="I4" s="11" t="s">
        <v>47</v>
      </c>
      <c r="J4" s="27" t="s">
        <v>17</v>
      </c>
      <c r="K4" s="27" t="s">
        <v>21</v>
      </c>
      <c r="L4" s="46" t="s">
        <v>149</v>
      </c>
    </row>
    <row r="5" spans="1:13" ht="72.5" x14ac:dyDescent="0.35">
      <c r="A5" s="8">
        <v>4</v>
      </c>
      <c r="B5" s="3" t="s">
        <v>42</v>
      </c>
      <c r="C5" s="3" t="s">
        <v>55</v>
      </c>
      <c r="D5" s="3" t="s">
        <v>56</v>
      </c>
      <c r="E5" s="23">
        <v>0</v>
      </c>
      <c r="F5" s="23">
        <v>0</v>
      </c>
      <c r="G5" s="9" t="s">
        <v>57</v>
      </c>
      <c r="H5" s="9" t="s">
        <v>52</v>
      </c>
      <c r="I5" s="11" t="s">
        <v>47</v>
      </c>
      <c r="J5" s="31" t="s">
        <v>19</v>
      </c>
      <c r="K5" s="29" t="s">
        <v>23</v>
      </c>
      <c r="L5" s="45" t="s">
        <v>58</v>
      </c>
    </row>
    <row r="6" spans="1:13" ht="101.5" x14ac:dyDescent="0.35">
      <c r="A6" s="8">
        <v>5</v>
      </c>
      <c r="B6" s="3" t="s">
        <v>42</v>
      </c>
      <c r="C6" s="3" t="s">
        <v>59</v>
      </c>
      <c r="D6" s="3" t="s">
        <v>60</v>
      </c>
      <c r="E6" s="23">
        <v>2000000</v>
      </c>
      <c r="F6" s="23">
        <v>0</v>
      </c>
      <c r="G6" s="9" t="s">
        <v>61</v>
      </c>
      <c r="H6" s="9" t="s">
        <v>62</v>
      </c>
      <c r="I6" s="11">
        <v>2020</v>
      </c>
      <c r="J6" s="26" t="s">
        <v>18</v>
      </c>
      <c r="K6" s="26" t="s">
        <v>23</v>
      </c>
      <c r="L6" s="45" t="s">
        <v>150</v>
      </c>
    </row>
    <row r="7" spans="1:13" ht="348" x14ac:dyDescent="0.35">
      <c r="A7" s="8">
        <v>6</v>
      </c>
      <c r="B7" s="3" t="s">
        <v>42</v>
      </c>
      <c r="C7" s="3" t="s">
        <v>63</v>
      </c>
      <c r="D7" s="3" t="s">
        <v>64</v>
      </c>
      <c r="E7" s="23">
        <v>1500000</v>
      </c>
      <c r="F7" s="23">
        <v>500000</v>
      </c>
      <c r="G7" s="9" t="s">
        <v>65</v>
      </c>
      <c r="H7" s="9" t="s">
        <v>52</v>
      </c>
      <c r="I7" s="11">
        <v>2020</v>
      </c>
      <c r="J7" s="28" t="s">
        <v>19</v>
      </c>
      <c r="K7" s="29" t="s">
        <v>23</v>
      </c>
      <c r="L7" s="45" t="s">
        <v>151</v>
      </c>
    </row>
    <row r="8" spans="1:13" ht="348" x14ac:dyDescent="0.35">
      <c r="A8" s="8">
        <v>7</v>
      </c>
      <c r="B8" s="3" t="s">
        <v>42</v>
      </c>
      <c r="C8" s="3" t="s">
        <v>66</v>
      </c>
      <c r="D8" s="3" t="s">
        <v>67</v>
      </c>
      <c r="E8" s="23">
        <v>1350000</v>
      </c>
      <c r="F8" s="23">
        <v>1000000</v>
      </c>
      <c r="G8" s="9" t="s">
        <v>68</v>
      </c>
      <c r="H8" s="9" t="s">
        <v>69</v>
      </c>
      <c r="I8" s="11" t="s">
        <v>70</v>
      </c>
      <c r="J8" s="26" t="s">
        <v>18</v>
      </c>
      <c r="K8" s="29" t="s">
        <v>23</v>
      </c>
      <c r="L8" s="45" t="s">
        <v>152</v>
      </c>
    </row>
    <row r="9" spans="1:13" ht="348" x14ac:dyDescent="0.35">
      <c r="A9" s="8">
        <v>8</v>
      </c>
      <c r="B9" s="3" t="s">
        <v>42</v>
      </c>
      <c r="C9" s="3" t="s">
        <v>71</v>
      </c>
      <c r="D9" s="3" t="s">
        <v>72</v>
      </c>
      <c r="E9" s="23">
        <v>700000</v>
      </c>
      <c r="F9" s="23">
        <v>700000</v>
      </c>
      <c r="G9" s="9" t="s">
        <v>57</v>
      </c>
      <c r="H9" s="9" t="s">
        <v>69</v>
      </c>
      <c r="I9" s="11">
        <v>2020</v>
      </c>
      <c r="J9" s="28" t="s">
        <v>19</v>
      </c>
      <c r="K9" s="29" t="s">
        <v>23</v>
      </c>
      <c r="L9" s="45" t="s">
        <v>73</v>
      </c>
    </row>
    <row r="10" spans="1:13" ht="304.5" x14ac:dyDescent="0.35">
      <c r="A10" s="8">
        <v>9</v>
      </c>
      <c r="B10" s="3" t="s">
        <v>42</v>
      </c>
      <c r="C10" s="3" t="s">
        <v>74</v>
      </c>
      <c r="D10" s="3" t="s">
        <v>75</v>
      </c>
      <c r="E10" s="23">
        <v>990000</v>
      </c>
      <c r="F10" s="23">
        <v>990000</v>
      </c>
      <c r="G10" s="9" t="s">
        <v>76</v>
      </c>
      <c r="H10" s="9" t="s">
        <v>52</v>
      </c>
      <c r="I10" s="11" t="s">
        <v>77</v>
      </c>
      <c r="J10" s="26" t="s">
        <v>17</v>
      </c>
      <c r="K10" s="26" t="s">
        <v>21</v>
      </c>
      <c r="L10" s="45" t="s">
        <v>153</v>
      </c>
    </row>
    <row r="11" spans="1:13" ht="409.5" x14ac:dyDescent="0.35">
      <c r="A11" s="8">
        <v>10</v>
      </c>
      <c r="B11" s="3" t="s">
        <v>42</v>
      </c>
      <c r="C11" s="3" t="s">
        <v>78</v>
      </c>
      <c r="D11" s="3" t="s">
        <v>79</v>
      </c>
      <c r="E11" s="23">
        <v>1100000</v>
      </c>
      <c r="F11" s="23">
        <v>500000</v>
      </c>
      <c r="G11" s="9" t="s">
        <v>80</v>
      </c>
      <c r="H11" s="9" t="s">
        <v>52</v>
      </c>
      <c r="I11" s="11">
        <v>2020</v>
      </c>
      <c r="J11" s="26" t="s">
        <v>19</v>
      </c>
      <c r="K11" s="29" t="s">
        <v>23</v>
      </c>
      <c r="L11" s="47" t="s">
        <v>154</v>
      </c>
    </row>
    <row r="12" spans="1:13" ht="391.5" x14ac:dyDescent="0.35">
      <c r="A12" s="8">
        <v>11</v>
      </c>
      <c r="B12" s="3" t="s">
        <v>42</v>
      </c>
      <c r="C12" s="3" t="s">
        <v>81</v>
      </c>
      <c r="D12" s="3" t="s">
        <v>82</v>
      </c>
      <c r="E12" s="23">
        <v>700000</v>
      </c>
      <c r="F12" s="23">
        <v>0</v>
      </c>
      <c r="G12" s="9" t="s">
        <v>83</v>
      </c>
      <c r="H12" s="9" t="s">
        <v>52</v>
      </c>
      <c r="I12" s="11">
        <v>2020</v>
      </c>
      <c r="J12" s="26" t="s">
        <v>18</v>
      </c>
      <c r="K12" s="26" t="s">
        <v>22</v>
      </c>
      <c r="L12" s="44" t="s">
        <v>155</v>
      </c>
    </row>
    <row r="13" spans="1:13" ht="377" x14ac:dyDescent="0.35">
      <c r="A13" s="8">
        <v>12</v>
      </c>
      <c r="B13" s="3" t="s">
        <v>42</v>
      </c>
      <c r="C13" s="3" t="s">
        <v>84</v>
      </c>
      <c r="D13" s="3" t="s">
        <v>85</v>
      </c>
      <c r="E13" s="23">
        <v>650000</v>
      </c>
      <c r="F13" s="23">
        <v>650000</v>
      </c>
      <c r="G13" s="9" t="s">
        <v>76</v>
      </c>
      <c r="H13" s="9" t="s">
        <v>52</v>
      </c>
      <c r="I13" s="11">
        <v>2020</v>
      </c>
      <c r="J13" s="27" t="s">
        <v>17</v>
      </c>
      <c r="K13" s="27" t="s">
        <v>21</v>
      </c>
      <c r="L13" s="45" t="s">
        <v>156</v>
      </c>
    </row>
    <row r="14" spans="1:13" ht="130.5" x14ac:dyDescent="0.35">
      <c r="A14" s="8">
        <v>13</v>
      </c>
      <c r="B14" s="3" t="s">
        <v>42</v>
      </c>
      <c r="C14" s="3" t="s">
        <v>86</v>
      </c>
      <c r="D14" s="3" t="s">
        <v>87</v>
      </c>
      <c r="E14" s="23">
        <v>1000000</v>
      </c>
      <c r="F14" s="23">
        <v>1000000</v>
      </c>
      <c r="G14" s="9" t="s">
        <v>88</v>
      </c>
      <c r="H14" s="9" t="s">
        <v>69</v>
      </c>
      <c r="I14" s="11">
        <v>2020</v>
      </c>
      <c r="J14" s="27" t="s">
        <v>17</v>
      </c>
      <c r="K14" s="29" t="s">
        <v>23</v>
      </c>
      <c r="L14" s="45" t="s">
        <v>157</v>
      </c>
    </row>
    <row r="15" spans="1:13" ht="188.5" x14ac:dyDescent="0.35">
      <c r="A15" s="8">
        <v>14</v>
      </c>
      <c r="B15" s="3" t="s">
        <v>42</v>
      </c>
      <c r="C15" s="3" t="s">
        <v>89</v>
      </c>
      <c r="D15" s="3" t="s">
        <v>90</v>
      </c>
      <c r="E15" s="23">
        <v>490000</v>
      </c>
      <c r="F15" s="23">
        <v>490000</v>
      </c>
      <c r="G15" s="9" t="s">
        <v>91</v>
      </c>
      <c r="H15" s="9" t="s">
        <v>52</v>
      </c>
      <c r="I15" s="11">
        <v>2020</v>
      </c>
      <c r="J15" s="26" t="s">
        <v>18</v>
      </c>
      <c r="K15" s="26" t="s">
        <v>22</v>
      </c>
      <c r="L15" s="45" t="s">
        <v>92</v>
      </c>
    </row>
    <row r="16" spans="1:13" ht="203" x14ac:dyDescent="0.35">
      <c r="A16" s="8">
        <v>15</v>
      </c>
      <c r="B16" s="3" t="s">
        <v>42</v>
      </c>
      <c r="C16" s="3" t="s">
        <v>93</v>
      </c>
      <c r="D16" s="3" t="s">
        <v>94</v>
      </c>
      <c r="E16" s="23">
        <v>600000</v>
      </c>
      <c r="F16" s="23"/>
      <c r="G16" s="9" t="s">
        <v>68</v>
      </c>
      <c r="H16" s="9" t="s">
        <v>52</v>
      </c>
      <c r="I16" s="11">
        <v>2020</v>
      </c>
      <c r="J16" s="27" t="s">
        <v>17</v>
      </c>
      <c r="K16" s="29" t="s">
        <v>23</v>
      </c>
      <c r="L16" s="45" t="s">
        <v>158</v>
      </c>
    </row>
    <row r="17" spans="1:27" ht="72.5" x14ac:dyDescent="0.35">
      <c r="A17" s="8">
        <v>16</v>
      </c>
      <c r="B17" s="3" t="s">
        <v>42</v>
      </c>
      <c r="C17" s="3" t="s">
        <v>95</v>
      </c>
      <c r="D17" s="3" t="s">
        <v>96</v>
      </c>
      <c r="E17" s="23">
        <v>550000</v>
      </c>
      <c r="F17" s="23">
        <v>550000</v>
      </c>
      <c r="G17" s="9" t="s">
        <v>97</v>
      </c>
      <c r="H17" s="9" t="s">
        <v>52</v>
      </c>
      <c r="I17" s="11">
        <v>2020</v>
      </c>
      <c r="J17" s="26" t="s">
        <v>18</v>
      </c>
      <c r="K17" s="29" t="s">
        <v>22</v>
      </c>
      <c r="L17" s="47" t="s">
        <v>159</v>
      </c>
    </row>
    <row r="18" spans="1:27" ht="409.5" x14ac:dyDescent="0.35">
      <c r="A18" s="8">
        <v>17</v>
      </c>
      <c r="B18" s="3" t="s">
        <v>42</v>
      </c>
      <c r="C18" s="3" t="s">
        <v>98</v>
      </c>
      <c r="D18" s="3" t="s">
        <v>99</v>
      </c>
      <c r="E18" s="23">
        <v>300000</v>
      </c>
      <c r="F18" s="23">
        <v>300000</v>
      </c>
      <c r="G18" s="9" t="s">
        <v>100</v>
      </c>
      <c r="H18" s="9" t="s">
        <v>52</v>
      </c>
      <c r="I18" s="11">
        <v>2020</v>
      </c>
      <c r="J18" s="26" t="s">
        <v>18</v>
      </c>
      <c r="K18" s="26" t="s">
        <v>22</v>
      </c>
      <c r="L18" s="45" t="s">
        <v>160</v>
      </c>
    </row>
    <row r="19" spans="1:27" ht="203" x14ac:dyDescent="0.35">
      <c r="A19" s="8">
        <v>18</v>
      </c>
      <c r="B19" s="3" t="s">
        <v>42</v>
      </c>
      <c r="C19" s="3" t="s">
        <v>101</v>
      </c>
      <c r="D19" s="3" t="s">
        <v>102</v>
      </c>
      <c r="E19" s="23">
        <v>200000</v>
      </c>
      <c r="F19" s="23">
        <v>200000</v>
      </c>
      <c r="G19" s="9" t="s">
        <v>103</v>
      </c>
      <c r="H19" s="9" t="s">
        <v>52</v>
      </c>
      <c r="I19" s="11">
        <v>2020</v>
      </c>
      <c r="J19" s="28" t="s">
        <v>20</v>
      </c>
      <c r="K19" s="29" t="s">
        <v>20</v>
      </c>
      <c r="L19" s="45" t="s">
        <v>161</v>
      </c>
    </row>
    <row r="20" spans="1:27" ht="101.5" x14ac:dyDescent="0.35">
      <c r="A20" s="8">
        <v>19</v>
      </c>
      <c r="B20" s="3" t="s">
        <v>42</v>
      </c>
      <c r="C20" s="3" t="s">
        <v>104</v>
      </c>
      <c r="D20" s="3" t="s">
        <v>105</v>
      </c>
      <c r="E20" s="23">
        <v>200000</v>
      </c>
      <c r="F20" s="23">
        <v>200000</v>
      </c>
      <c r="G20" s="9" t="s">
        <v>100</v>
      </c>
      <c r="H20" s="9" t="s">
        <v>52</v>
      </c>
      <c r="I20" s="11">
        <v>2020</v>
      </c>
      <c r="J20" s="27" t="s">
        <v>17</v>
      </c>
      <c r="K20" s="27" t="s">
        <v>21</v>
      </c>
      <c r="L20" s="45" t="s">
        <v>162</v>
      </c>
    </row>
    <row r="21" spans="1:27" ht="72.5" x14ac:dyDescent="0.35">
      <c r="A21" s="8">
        <v>20</v>
      </c>
      <c r="B21" s="3" t="s">
        <v>42</v>
      </c>
      <c r="C21" s="3" t="s">
        <v>106</v>
      </c>
      <c r="D21" s="3" t="s">
        <v>107</v>
      </c>
      <c r="E21" s="23">
        <v>170000</v>
      </c>
      <c r="F21" s="23">
        <v>170000</v>
      </c>
      <c r="G21" s="9" t="s">
        <v>57</v>
      </c>
      <c r="H21" s="9" t="s">
        <v>52</v>
      </c>
      <c r="I21" s="11">
        <v>2020</v>
      </c>
      <c r="J21" s="26" t="s">
        <v>18</v>
      </c>
      <c r="K21" s="26" t="s">
        <v>22</v>
      </c>
      <c r="L21" s="45" t="s">
        <v>108</v>
      </c>
    </row>
    <row r="22" spans="1:27" ht="116" x14ac:dyDescent="0.35">
      <c r="A22" s="8">
        <v>21</v>
      </c>
      <c r="B22" s="3" t="s">
        <v>42</v>
      </c>
      <c r="C22" s="3" t="s">
        <v>109</v>
      </c>
      <c r="D22" s="3" t="s">
        <v>110</v>
      </c>
      <c r="E22" s="23">
        <v>0</v>
      </c>
      <c r="F22" s="23">
        <v>0</v>
      </c>
      <c r="G22" s="9" t="s">
        <v>111</v>
      </c>
      <c r="H22" s="9" t="s">
        <v>69</v>
      </c>
      <c r="I22" s="12" t="s">
        <v>112</v>
      </c>
      <c r="J22" s="27" t="s">
        <v>17</v>
      </c>
      <c r="K22" s="27" t="s">
        <v>21</v>
      </c>
      <c r="L22" s="45" t="s">
        <v>163</v>
      </c>
    </row>
    <row r="23" spans="1:27" ht="87" x14ac:dyDescent="0.35">
      <c r="A23" s="8">
        <v>22</v>
      </c>
      <c r="B23" s="3" t="s">
        <v>42</v>
      </c>
      <c r="C23" s="3" t="s">
        <v>113</v>
      </c>
      <c r="D23" s="3" t="s">
        <v>114</v>
      </c>
      <c r="E23" s="23">
        <v>0</v>
      </c>
      <c r="F23" s="23">
        <v>0</v>
      </c>
      <c r="G23" s="9" t="s">
        <v>100</v>
      </c>
      <c r="H23" s="9" t="s">
        <v>62</v>
      </c>
      <c r="I23" s="11">
        <v>2020</v>
      </c>
      <c r="J23" s="27" t="s">
        <v>17</v>
      </c>
      <c r="K23" s="27" t="s">
        <v>21</v>
      </c>
      <c r="L23" s="45" t="s">
        <v>164</v>
      </c>
    </row>
    <row r="24" spans="1:27" ht="159.5" x14ac:dyDescent="0.35">
      <c r="A24" s="8">
        <v>23</v>
      </c>
      <c r="B24" s="3" t="s">
        <v>42</v>
      </c>
      <c r="C24" s="3" t="s">
        <v>115</v>
      </c>
      <c r="D24" s="3" t="s">
        <v>116</v>
      </c>
      <c r="E24" s="23">
        <v>0</v>
      </c>
      <c r="F24" s="23">
        <v>0</v>
      </c>
      <c r="G24" s="9" t="s">
        <v>51</v>
      </c>
      <c r="H24" s="9" t="s">
        <v>69</v>
      </c>
      <c r="I24" s="11" t="s">
        <v>117</v>
      </c>
      <c r="J24" s="27" t="s">
        <v>17</v>
      </c>
      <c r="K24" s="26" t="s">
        <v>22</v>
      </c>
      <c r="L24" s="46" t="s">
        <v>170</v>
      </c>
    </row>
    <row r="25" spans="1:27" ht="391.5" x14ac:dyDescent="0.35">
      <c r="A25" s="8">
        <v>24</v>
      </c>
      <c r="B25" s="3" t="s">
        <v>42</v>
      </c>
      <c r="C25" s="3" t="s">
        <v>118</v>
      </c>
      <c r="D25" s="3" t="s">
        <v>119</v>
      </c>
      <c r="E25" s="23">
        <v>0</v>
      </c>
      <c r="F25" s="23">
        <v>0</v>
      </c>
      <c r="G25" s="10" t="s">
        <v>120</v>
      </c>
      <c r="H25" s="9" t="s">
        <v>52</v>
      </c>
      <c r="I25" s="11" t="s">
        <v>47</v>
      </c>
      <c r="J25" s="27" t="s">
        <v>17</v>
      </c>
      <c r="K25" s="27" t="s">
        <v>21</v>
      </c>
      <c r="L25" s="47" t="s">
        <v>121</v>
      </c>
    </row>
    <row r="26" spans="1:27" ht="159.5" x14ac:dyDescent="0.35">
      <c r="A26" s="8">
        <v>25</v>
      </c>
      <c r="B26" s="3" t="s">
        <v>42</v>
      </c>
      <c r="C26" s="3" t="s">
        <v>122</v>
      </c>
      <c r="D26" s="3" t="s">
        <v>123</v>
      </c>
      <c r="E26" s="23">
        <v>0</v>
      </c>
      <c r="F26" s="23">
        <v>0</v>
      </c>
      <c r="G26" s="9" t="s">
        <v>76</v>
      </c>
      <c r="H26" s="11" t="s">
        <v>52</v>
      </c>
      <c r="I26" s="11" t="s">
        <v>124</v>
      </c>
      <c r="J26" s="27" t="s">
        <v>17</v>
      </c>
      <c r="K26" s="26" t="s">
        <v>22</v>
      </c>
      <c r="L26" s="45" t="s">
        <v>165</v>
      </c>
    </row>
    <row r="27" spans="1:27" ht="188.5" x14ac:dyDescent="0.35">
      <c r="A27" s="8">
        <v>26</v>
      </c>
      <c r="B27" s="3" t="s">
        <v>42</v>
      </c>
      <c r="C27" s="3" t="s">
        <v>125</v>
      </c>
      <c r="D27" s="3" t="s">
        <v>126</v>
      </c>
      <c r="E27" s="23">
        <v>0</v>
      </c>
      <c r="F27" s="23">
        <v>0</v>
      </c>
      <c r="G27" s="9" t="s">
        <v>127</v>
      </c>
      <c r="H27" s="9" t="s">
        <v>52</v>
      </c>
      <c r="I27" s="11" t="s">
        <v>47</v>
      </c>
      <c r="J27" s="26" t="s">
        <v>18</v>
      </c>
      <c r="K27" s="26" t="s">
        <v>22</v>
      </c>
      <c r="L27" s="45" t="s">
        <v>166</v>
      </c>
    </row>
    <row r="28" spans="1:27" ht="145" x14ac:dyDescent="0.35">
      <c r="A28" s="8">
        <v>27</v>
      </c>
      <c r="B28" s="3" t="s">
        <v>42</v>
      </c>
      <c r="C28" s="3" t="s">
        <v>128</v>
      </c>
      <c r="D28" s="3" t="s">
        <v>129</v>
      </c>
      <c r="E28" s="23">
        <v>0</v>
      </c>
      <c r="F28" s="23">
        <v>0</v>
      </c>
      <c r="G28" s="9" t="s">
        <v>127</v>
      </c>
      <c r="H28" s="9" t="s">
        <v>52</v>
      </c>
      <c r="I28" s="11" t="s">
        <v>47</v>
      </c>
      <c r="J28" s="27" t="s">
        <v>17</v>
      </c>
      <c r="K28" s="27" t="s">
        <v>21</v>
      </c>
      <c r="L28" s="47" t="s">
        <v>167</v>
      </c>
    </row>
    <row r="29" spans="1:27" ht="232" x14ac:dyDescent="0.35">
      <c r="A29" s="8">
        <v>28</v>
      </c>
      <c r="B29" s="3" t="s">
        <v>42</v>
      </c>
      <c r="C29" s="3" t="s">
        <v>130</v>
      </c>
      <c r="D29" s="3" t="s">
        <v>131</v>
      </c>
      <c r="E29" s="23">
        <v>0</v>
      </c>
      <c r="F29" s="23">
        <v>0</v>
      </c>
      <c r="G29" s="9" t="s">
        <v>68</v>
      </c>
      <c r="H29" s="9" t="s">
        <v>52</v>
      </c>
      <c r="I29" s="11" t="s">
        <v>77</v>
      </c>
      <c r="J29" s="27" t="s">
        <v>17</v>
      </c>
      <c r="K29" s="26" t="s">
        <v>21</v>
      </c>
      <c r="L29" s="45" t="s">
        <v>168</v>
      </c>
      <c r="AA29" s="1"/>
    </row>
    <row r="30" spans="1:27" ht="87" x14ac:dyDescent="0.35">
      <c r="A30" s="8">
        <v>29</v>
      </c>
      <c r="B30" s="3" t="s">
        <v>42</v>
      </c>
      <c r="C30" s="3" t="s">
        <v>132</v>
      </c>
      <c r="D30" s="3"/>
      <c r="E30" s="23">
        <v>0</v>
      </c>
      <c r="F30" s="23">
        <v>0</v>
      </c>
      <c r="G30" s="9" t="s">
        <v>68</v>
      </c>
      <c r="H30" s="9" t="s">
        <v>69</v>
      </c>
      <c r="I30" s="11" t="s">
        <v>77</v>
      </c>
      <c r="J30" s="26" t="s">
        <v>18</v>
      </c>
      <c r="K30" s="26" t="s">
        <v>23</v>
      </c>
      <c r="L30" s="45" t="s">
        <v>133</v>
      </c>
    </row>
    <row r="31" spans="1:27" ht="409.5" x14ac:dyDescent="0.35">
      <c r="A31" s="8">
        <v>30</v>
      </c>
      <c r="B31" s="3" t="s">
        <v>42</v>
      </c>
      <c r="C31" s="3" t="s">
        <v>134</v>
      </c>
      <c r="D31" s="3" t="s">
        <v>135</v>
      </c>
      <c r="E31" s="23">
        <v>0</v>
      </c>
      <c r="F31" s="23">
        <v>0</v>
      </c>
      <c r="G31" s="9" t="s">
        <v>136</v>
      </c>
      <c r="H31" s="9" t="s">
        <v>52</v>
      </c>
      <c r="I31" s="11" t="s">
        <v>47</v>
      </c>
      <c r="J31" s="26" t="s">
        <v>18</v>
      </c>
      <c r="K31" s="27" t="s">
        <v>21</v>
      </c>
      <c r="L31" s="48" t="s">
        <v>171</v>
      </c>
    </row>
    <row r="32" spans="1:27" ht="275.5" x14ac:dyDescent="0.35">
      <c r="A32" s="8">
        <v>31</v>
      </c>
      <c r="B32" s="3" t="s">
        <v>42</v>
      </c>
      <c r="C32" s="3" t="s">
        <v>137</v>
      </c>
      <c r="D32" s="3" t="s">
        <v>138</v>
      </c>
      <c r="E32" s="23">
        <v>0</v>
      </c>
      <c r="F32" s="23">
        <v>0</v>
      </c>
      <c r="G32" s="9" t="s">
        <v>139</v>
      </c>
      <c r="H32" s="9" t="s">
        <v>52</v>
      </c>
      <c r="I32" s="11" t="s">
        <v>47</v>
      </c>
      <c r="J32" s="26" t="s">
        <v>18</v>
      </c>
      <c r="K32" s="26" t="s">
        <v>22</v>
      </c>
      <c r="L32" s="45" t="s">
        <v>146</v>
      </c>
    </row>
    <row r="33" spans="1:12" ht="409.5" x14ac:dyDescent="0.35">
      <c r="A33" s="8">
        <v>32</v>
      </c>
      <c r="B33" s="3" t="s">
        <v>42</v>
      </c>
      <c r="C33" s="3" t="s">
        <v>140</v>
      </c>
      <c r="D33" s="3" t="s">
        <v>141</v>
      </c>
      <c r="E33" s="23">
        <v>0</v>
      </c>
      <c r="F33" s="23">
        <v>0</v>
      </c>
      <c r="G33" s="9" t="s">
        <v>142</v>
      </c>
      <c r="H33" s="9" t="s">
        <v>52</v>
      </c>
      <c r="I33" s="11" t="s">
        <v>47</v>
      </c>
      <c r="J33" s="26" t="s">
        <v>19</v>
      </c>
      <c r="K33" s="26" t="s">
        <v>22</v>
      </c>
      <c r="L33" s="45" t="s">
        <v>169</v>
      </c>
    </row>
    <row r="34" spans="1:12" ht="409.5" x14ac:dyDescent="0.35">
      <c r="A34" s="8">
        <v>33</v>
      </c>
      <c r="B34" s="3" t="s">
        <v>42</v>
      </c>
      <c r="C34" s="3" t="s">
        <v>143</v>
      </c>
      <c r="D34" s="3" t="s">
        <v>144</v>
      </c>
      <c r="E34" s="23">
        <v>1000000</v>
      </c>
      <c r="F34" s="23">
        <v>1000000</v>
      </c>
      <c r="G34" s="9" t="s">
        <v>100</v>
      </c>
      <c r="H34" s="9" t="s">
        <v>52</v>
      </c>
      <c r="I34" s="11" t="s">
        <v>47</v>
      </c>
      <c r="J34" s="26" t="s">
        <v>18</v>
      </c>
      <c r="K34" s="26" t="s">
        <v>23</v>
      </c>
      <c r="L34" s="45" t="s">
        <v>145</v>
      </c>
    </row>
  </sheetData>
  <sheetProtection formatCells="0" formatColumns="0" formatRows="0" insertColumns="0" insertRows="0" insertHyperlinks="0" deleteColumns="0" deleteRows="0" selectLockedCells="1" sort="0" autoFilter="0" pivotTables="0"/>
  <autoFilter ref="A1:L34" xr:uid="{E0D0DA84-1C01-48F8-BE6E-03318DFC4D9D}">
    <sortState xmlns:xlrd2="http://schemas.microsoft.com/office/spreadsheetml/2017/richdata2" ref="A2:L34">
      <sortCondition ref="A1:A34"/>
    </sortState>
  </autoFilter>
  <phoneticPr fontId="7" type="noConversion"/>
  <pageMargins left="0.51181102362204722" right="0.31496062992125984" top="0.55118110236220474" bottom="0.35433070866141736" header="0.31496062992125984" footer="0.31496062992125984"/>
  <pageSetup paperSize="9" scale="62" fitToHeight="0" orientation="landscape" r:id="rId1"/>
  <headerFooter>
    <oddHeader>&amp;LSopeuttamisohjelman toimenpiteiden seuranta&amp;C3. osavuosikatsaus / 2021&amp;R&amp;P (&amp;N)</oddHeader>
  </headerFooter>
  <customProperties>
    <customPr name="_pios_id" r:id="rId2"/>
    <customPr name="EpmWorksheetKeyString_GUID" r:id="rId3"/>
  </customProperties>
  <legacyDrawing r:id="rId4"/>
  <extLst>
    <ext xmlns:x14="http://schemas.microsoft.com/office/spreadsheetml/2009/9/main" uri="{78C0D931-6437-407d-A8EE-F0AAD7539E65}">
      <x14:conditionalFormattings>
        <x14:conditionalFormatting xmlns:xm="http://schemas.microsoft.com/office/excel/2006/main">
          <x14:cfRule type="expression" priority="13" id="{59B9919B-1EEE-41C5-8D2F-FA2596AD7AEF}">
            <xm:f>J2=Ohje!$A$29</xm:f>
            <x14:dxf>
              <font>
                <color theme="1"/>
              </font>
              <fill>
                <patternFill>
                  <bgColor theme="1"/>
                </patternFill>
              </fill>
            </x14:dxf>
          </x14:cfRule>
          <x14:cfRule type="expression" priority="14" id="{05C4E451-02C4-4615-AA34-980A1907E13C}">
            <xm:f>J2=Ohje!$A$28</xm:f>
            <x14:dxf>
              <font>
                <color rgb="FFFF0000"/>
              </font>
              <fill>
                <patternFill>
                  <bgColor rgb="FFFF0000"/>
                </patternFill>
              </fill>
            </x14:dxf>
          </x14:cfRule>
          <x14:cfRule type="expression" priority="15" id="{99615432-4683-4E81-8448-C1C2A470E25C}">
            <xm:f>J2=Ohje!$A$27</xm:f>
            <x14:dxf>
              <font>
                <color rgb="FFFFFF00"/>
              </font>
              <fill>
                <patternFill>
                  <bgColor rgb="FFFFFF00"/>
                </patternFill>
              </fill>
            </x14:dxf>
          </x14:cfRule>
          <x14:cfRule type="expression" priority="16" id="{36107978-C17B-452C-A23A-9B8AB97CCF38}">
            <xm:f>J2=Ohje!$A$26</xm:f>
            <x14:dxf>
              <font>
                <color rgb="FF00B050"/>
              </font>
              <fill>
                <patternFill>
                  <bgColor rgb="FF00B050"/>
                </patternFill>
              </fill>
            </x14:dxf>
          </x14:cfRule>
          <xm:sqref>J2:J34</xm:sqref>
        </x14:conditionalFormatting>
        <x14:conditionalFormatting xmlns:xm="http://schemas.microsoft.com/office/excel/2006/main">
          <x14:cfRule type="expression" priority="9" id="{06E5C158-7879-4D61-98CA-9CF200EC0443}">
            <xm:f>K2=Ohje!$A$33</xm:f>
            <x14:dxf>
              <font>
                <color auto="1"/>
              </font>
              <fill>
                <patternFill>
                  <bgColor theme="1"/>
                </patternFill>
              </fill>
              <border>
                <vertical/>
                <horizontal/>
              </border>
            </x14:dxf>
          </x14:cfRule>
          <x14:cfRule type="expression" priority="10" id="{1EE47D8E-73BC-4972-A9DF-B0A7C84768A4}">
            <xm:f>K2=Ohje!$A$32</xm:f>
            <x14:dxf>
              <font>
                <color rgb="FFFF0000"/>
              </font>
              <fill>
                <patternFill>
                  <bgColor rgb="FFFF0000"/>
                </patternFill>
              </fill>
            </x14:dxf>
          </x14:cfRule>
          <x14:cfRule type="expression" priority="11" id="{9E49F68A-DFE8-453F-98ED-E28BE29B5F3A}">
            <xm:f>K2=Ohje!$A$31</xm:f>
            <x14:dxf>
              <font>
                <color rgb="FFFFFF00"/>
              </font>
              <fill>
                <patternFill>
                  <bgColor rgb="FFFFFF00"/>
                </patternFill>
              </fill>
            </x14:dxf>
          </x14:cfRule>
          <x14:cfRule type="expression" priority="12" id="{420D6725-AFB6-40E2-9721-E26D94FFDE02}">
            <xm:f>K2=Ohje!$A$30</xm:f>
            <x14:dxf>
              <font>
                <color rgb="FF00B050"/>
              </font>
              <fill>
                <patternFill>
                  <bgColor rgb="FF00B050"/>
                </patternFill>
              </fill>
            </x14:dxf>
          </x14:cfRule>
          <xm:sqref>K2:K34</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r:uid="{F3FA65B2-E288-4214-9CBD-E70883630057}">
          <x14:formula1>
            <xm:f>Ohje!$A$26:$A$29</xm:f>
          </x14:formula1>
          <xm:sqref>J2:J34</xm:sqref>
        </x14:dataValidation>
        <x14:dataValidation type="list" allowBlank="1" showInputMessage="1" showErrorMessage="1" xr:uid="{225DCFA9-C481-4EF9-8D95-717656C830DC}">
          <x14:formula1>
            <xm:f>Ohje!$A$30:$A$33</xm:f>
          </x14:formula1>
          <xm:sqref>K2:K34</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7AD564-A73D-427C-BBA7-C85AF88D1AE3}">
  <dimension ref="A1"/>
  <sheetViews>
    <sheetView workbookViewId="0"/>
  </sheetViews>
  <sheetFormatPr defaultRowHeight="14.5" x14ac:dyDescent="0.35"/>
  <sheetData/>
  <pageMargins left="0.7" right="0.7" top="0.75" bottom="0.75" header="0.3" footer="0.3"/>
  <customProperties>
    <customPr name="_pios_id" r:id="rId1"/>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B3F4E7E50F37C478ECCA2726F957250" ma:contentTypeVersion="12" ma:contentTypeDescription="Create a new document." ma:contentTypeScope="" ma:versionID="b9bd7744be7275678b4c4383cfbc7a01">
  <xsd:schema xmlns:xsd="http://www.w3.org/2001/XMLSchema" xmlns:xs="http://www.w3.org/2001/XMLSchema" xmlns:p="http://schemas.microsoft.com/office/2006/metadata/properties" xmlns:ns2="911c9536-75c3-4644-990f-a67d9fc82379" xmlns:ns3="91f21a2a-066d-44f9-a7c3-79d941382e15" targetNamespace="http://schemas.microsoft.com/office/2006/metadata/properties" ma:root="true" ma:fieldsID="0569e5602cb78c7f4d925915b5653736" ns2:_="" ns3:_="">
    <xsd:import namespace="911c9536-75c3-4644-990f-a67d9fc82379"/>
    <xsd:import namespace="91f21a2a-066d-44f9-a7c3-79d941382e15"/>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LengthInSeconds" minOccurs="0"/>
                <xsd:element ref="ns2:MediaServiceDateTaken" minOccurs="0"/>
                <xsd:element ref="ns2:MediaServiceOCR"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11c9536-75c3-4644-990f-a67d9fc8237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MediaServiceDateTaken" ma:index="14" nillable="true" ma:displayName="MediaServiceDateTaken" ma:hidden="true" ma:internalName="MediaServiceDateTake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1f21a2a-066d-44f9-a7c3-79d941382e15"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516080B-9409-4715-8B71-8F6C4A250D7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11c9536-75c3-4644-990f-a67d9fc82379"/>
    <ds:schemaRef ds:uri="91f21a2a-066d-44f9-a7c3-79d941382e1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9CED2CF-6564-49FB-81B9-D9C17C1B4AB2}">
  <ds:schemaRefs>
    <ds:schemaRef ds:uri="http://schemas.microsoft.com/sharepoint/v3/contenttype/forms"/>
  </ds:schemaRefs>
</ds:datastoreItem>
</file>

<file path=customXml/itemProps3.xml><?xml version="1.0" encoding="utf-8"?>
<ds:datastoreItem xmlns:ds="http://schemas.openxmlformats.org/officeDocument/2006/customXml" ds:itemID="{E809EBD7-DEEC-4033-83EB-0665CFD9D0F6}">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Laskentataulukot</vt:lpstr>
      </vt:variant>
      <vt:variant>
        <vt:i4>7</vt:i4>
      </vt:variant>
      <vt:variant>
        <vt:lpstr>Nimetyt alueet</vt:lpstr>
      </vt:variant>
      <vt:variant>
        <vt:i4>3</vt:i4>
      </vt:variant>
    </vt:vector>
  </HeadingPairs>
  <TitlesOfParts>
    <vt:vector size="10" baseType="lpstr">
      <vt:lpstr>Ohje</vt:lpstr>
      <vt:lpstr>Blad1</vt:lpstr>
      <vt:lpstr>Raportti</vt:lpstr>
      <vt:lpstr>Taul1</vt:lpstr>
      <vt:lpstr>Taul2</vt:lpstr>
      <vt:lpstr>Toimenpiteiden seuranta</vt:lpstr>
      <vt:lpstr>Blad2</vt:lpstr>
      <vt:lpstr>Raportti!Tulostusalue</vt:lpstr>
      <vt:lpstr>'Toimenpiteiden seuranta'!Tulostusalue</vt:lpstr>
      <vt:lpstr>'Toimenpiteiden seuranta'!Tulostusotsikot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Mikkola Valtteri</dc:creator>
  <cp:keywords/>
  <dc:description/>
  <cp:lastModifiedBy>Railamaa Jaana</cp:lastModifiedBy>
  <cp:revision/>
  <dcterms:created xsi:type="dcterms:W3CDTF">2019-10-08T18:47:53Z</dcterms:created>
  <dcterms:modified xsi:type="dcterms:W3CDTF">2022-02-21T18:53:53Z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0x0101004B3F4E7E50F37C478ECCA2726F957250</vt:lpwstr>
  </property>
</Properties>
</file>