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5" yWindow="210" windowWidth="11460" windowHeight="4860"/>
  </bookViews>
  <sheets>
    <sheet name="Tarjoukset" sheetId="4" r:id="rId1"/>
  </sheets>
  <calcPr calcId="145621"/>
</workbook>
</file>

<file path=xl/calcChain.xml><?xml version="1.0" encoding="utf-8"?>
<calcChain xmlns="http://schemas.openxmlformats.org/spreadsheetml/2006/main">
  <c r="I106" i="4" l="1"/>
  <c r="K106" i="4" s="1"/>
  <c r="I105" i="4"/>
  <c r="K105" i="4" s="1"/>
  <c r="I107" i="4"/>
  <c r="K107" i="4" s="1"/>
  <c r="I104" i="4"/>
  <c r="K104" i="4" s="1"/>
  <c r="I102" i="4"/>
  <c r="K102" i="4" s="1"/>
  <c r="I103" i="4"/>
  <c r="K103" i="4" s="1"/>
  <c r="I100" i="4"/>
  <c r="K100" i="4" s="1"/>
  <c r="I101" i="4"/>
  <c r="K101" i="4" s="1"/>
  <c r="I98" i="4"/>
  <c r="K98" i="4" s="1"/>
  <c r="I97" i="4"/>
  <c r="K97" i="4" s="1"/>
  <c r="I96" i="4"/>
  <c r="K96" i="4" s="1"/>
  <c r="I95" i="4"/>
  <c r="K95" i="4" s="1"/>
  <c r="I94" i="4"/>
  <c r="K94" i="4" s="1"/>
  <c r="I99" i="4"/>
  <c r="K99" i="4" s="1"/>
  <c r="I93" i="4"/>
  <c r="K93" i="4" s="1"/>
  <c r="I92" i="4"/>
  <c r="K92" i="4" s="1"/>
  <c r="I91" i="4"/>
  <c r="K91" i="4" s="1"/>
  <c r="I84" i="4"/>
  <c r="K84" i="4" s="1"/>
  <c r="I83" i="4"/>
  <c r="K83" i="4" s="1"/>
  <c r="I81" i="4"/>
  <c r="K81" i="4" s="1"/>
  <c r="I80" i="4"/>
  <c r="K80" i="4" s="1"/>
  <c r="I79" i="4"/>
  <c r="K79" i="4" s="1"/>
  <c r="I76" i="4"/>
  <c r="K76" i="4" s="1"/>
  <c r="I75" i="4"/>
  <c r="K75" i="4" s="1"/>
  <c r="I78" i="4"/>
  <c r="K78" i="4" s="1"/>
  <c r="I82" i="4"/>
  <c r="K82" i="4" s="1"/>
  <c r="I73" i="4"/>
  <c r="K73" i="4" s="1"/>
  <c r="I74" i="4"/>
  <c r="K74" i="4" s="1"/>
  <c r="I77" i="4"/>
  <c r="K77" i="4" s="1"/>
  <c r="I69" i="4"/>
  <c r="K69" i="4" s="1"/>
  <c r="I68" i="4"/>
  <c r="K68" i="4" s="1"/>
  <c r="I66" i="4"/>
  <c r="K66" i="4" s="1"/>
  <c r="I65" i="4"/>
  <c r="K65" i="4" s="1"/>
  <c r="I64" i="4"/>
  <c r="K64" i="4" s="1"/>
  <c r="I70" i="4"/>
  <c r="K70" i="4" s="1"/>
  <c r="I72" i="4"/>
  <c r="K72" i="4" s="1"/>
  <c r="I71" i="4"/>
  <c r="K71" i="4" s="1"/>
  <c r="I67" i="4"/>
  <c r="K67" i="4" s="1"/>
  <c r="I63" i="4"/>
  <c r="K63" i="4" s="1"/>
  <c r="I62" i="4"/>
  <c r="K62" i="4" s="1"/>
  <c r="I61" i="4"/>
  <c r="K61" i="4" s="1"/>
  <c r="I52" i="4"/>
  <c r="K52" i="4" s="1"/>
  <c r="I51" i="4"/>
  <c r="K51" i="4" s="1"/>
  <c r="I50" i="4"/>
  <c r="K50" i="4" s="1"/>
  <c r="I49" i="4"/>
  <c r="K49" i="4" s="1"/>
  <c r="I48" i="4"/>
  <c r="K48" i="4" s="1"/>
  <c r="I46" i="4"/>
  <c r="K46" i="4" s="1"/>
  <c r="I45" i="4"/>
  <c r="K45" i="4" s="1"/>
  <c r="I47" i="4"/>
  <c r="K47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27" i="4"/>
  <c r="K27" i="4" s="1"/>
  <c r="I26" i="4"/>
  <c r="K26" i="4" s="1"/>
  <c r="I25" i="4"/>
  <c r="K25" i="4" s="1"/>
  <c r="I24" i="4"/>
  <c r="K24" i="4" s="1"/>
  <c r="I23" i="4"/>
  <c r="K23" i="4" s="1"/>
  <c r="I21" i="4"/>
  <c r="K21" i="4" s="1"/>
  <c r="I20" i="4"/>
  <c r="K20" i="4" s="1"/>
  <c r="I19" i="4"/>
  <c r="K19" i="4" s="1"/>
  <c r="I22" i="4"/>
  <c r="K22" i="4" s="1"/>
  <c r="I18" i="4"/>
  <c r="K18" i="4" s="1"/>
  <c r="I16" i="4"/>
  <c r="K16" i="4" s="1"/>
  <c r="I15" i="4"/>
  <c r="K15" i="4" s="1"/>
  <c r="I14" i="4"/>
  <c r="K14" i="4" s="1"/>
  <c r="I17" i="4"/>
  <c r="K17" i="4" s="1"/>
  <c r="I13" i="4"/>
  <c r="K13" i="4" s="1"/>
  <c r="I12" i="4"/>
  <c r="K12" i="4" s="1"/>
  <c r="I11" i="4"/>
  <c r="K11" i="4" s="1"/>
  <c r="I10" i="4"/>
  <c r="K10" i="4" s="1"/>
  <c r="I9" i="4"/>
  <c r="K9" i="4" s="1"/>
</calcChain>
</file>

<file path=xl/sharedStrings.xml><?xml version="1.0" encoding="utf-8"?>
<sst xmlns="http://schemas.openxmlformats.org/spreadsheetml/2006/main" count="285" uniqueCount="73">
  <si>
    <t>Tarjoaja</t>
  </si>
  <si>
    <t>Toimintayksikön sijainti</t>
  </si>
  <si>
    <t>Palvelukielet</t>
  </si>
  <si>
    <t>1 = pääkieli</t>
  </si>
  <si>
    <t>kunta</t>
  </si>
  <si>
    <t>km</t>
  </si>
  <si>
    <t>suomi</t>
  </si>
  <si>
    <t>ruotsi</t>
  </si>
  <si>
    <t>Kehitysvammaisten henkilöiden asumispalvelut 1.4.2015 – 31.12.2019</t>
  </si>
  <si>
    <t>Attendo Oy / Perustettava yksikkö</t>
  </si>
  <si>
    <t>Attendo Oy / Perustettava yksikkö 2</t>
  </si>
  <si>
    <t>Coronia Hoitoketju Oy / Uusi perustettava yksikkö</t>
  </si>
  <si>
    <t>Esperi Care Oy / Hoitokoti Uunilintu</t>
  </si>
  <si>
    <t>Esperi Care Oy / Littoisten hoitokoti</t>
  </si>
  <si>
    <t>Esperi Care Oy / Turku 1, uusi perustettava yksikkö</t>
  </si>
  <si>
    <t>Esperi Care Oy / Turku 2, uusi perustettava yksikkö</t>
  </si>
  <si>
    <t>Hoitokoti Poppeli Oy / Kakskerta Kastanja</t>
  </si>
  <si>
    <t>KVPS Tukena Oy / Neliapilan palvelukoti</t>
  </si>
  <si>
    <t>KVPS Tuukena Oy / Liljalaakson asumispalvelut</t>
  </si>
  <si>
    <t>Mediverkko Hoivapalvelut Oy / Mediverkko Uusi Autettu</t>
  </si>
  <si>
    <t>Mediverkko Hoivapalvelut Oy / Mediverkko Uusi Ohjattu</t>
  </si>
  <si>
    <t>Mediverkko Hoivapalvelut Oy / Villa Runo</t>
  </si>
  <si>
    <t>Mikeva Oy / Mikeva Turku / Perustettava yksikkö</t>
  </si>
  <si>
    <t>Nuorten Ystävät -palvelut Oy / Kotipesä (Villa Aura)</t>
  </si>
  <si>
    <t>Nuorten Ystävät -palvelut Oy / Tuetun ja ohjatun asumisen yksikkö</t>
  </si>
  <si>
    <t>Nuorten Ystävät -palvelut Oy / Villa Kapteeni</t>
  </si>
  <si>
    <t>Nuorten Ystävät -palvelut Oy / Villa Turku</t>
  </si>
  <si>
    <t>Palveluyhdistys Kaseva ry / Asumispalveluyksikkö Pirta</t>
  </si>
  <si>
    <t>Palveluyhdistys Kaseva ry / Asuntoryhmä Sukkula</t>
  </si>
  <si>
    <t>Provesta Oy / Perustettava yksikkö</t>
  </si>
  <si>
    <t>Raision Oiva Oy / Oivan Koti</t>
  </si>
  <si>
    <t>Ratamo-koti Oy / Ratamo-koti Oy alkava toiminta</t>
  </si>
  <si>
    <t>Turun seudun vammaisten asuntotukiyhdistys r.y. / Koivulakoti</t>
  </si>
  <si>
    <t>Turun seudun vammaisten asuntotukiyhdistys r.y. / Moikoisten koti</t>
  </si>
  <si>
    <t>Turun seudun vammaisten asuntotukiyhdistys r.y. / Poppeli</t>
  </si>
  <si>
    <t>Villa Luohti Oy / Villa Luohti</t>
  </si>
  <si>
    <t>Yksityinen Sosiaalipalvelu Oy, Turku / Uusi yksikkö</t>
  </si>
  <si>
    <t>Yrjö&amp;Hanna Oy / Palvelutalo Pihlajakoti</t>
  </si>
  <si>
    <t>Tuettu asuminen</t>
  </si>
  <si>
    <t>max. 70</t>
  </si>
  <si>
    <t>ei tiedossa</t>
  </si>
  <si>
    <t>Ohjattu asuminen</t>
  </si>
  <si>
    <t>Palvelut käytettävissä</t>
  </si>
  <si>
    <t>Aura</t>
  </si>
  <si>
    <t>Turku</t>
  </si>
  <si>
    <t>Raisio</t>
  </si>
  <si>
    <t>enintään 69 km</t>
  </si>
  <si>
    <t>Littoinen</t>
  </si>
  <si>
    <t>Kaarina</t>
  </si>
  <si>
    <t>1-5</t>
  </si>
  <si>
    <t>1-6</t>
  </si>
  <si>
    <t>Autettu asuminen</t>
  </si>
  <si>
    <t>ilm. myöhem.</t>
  </si>
  <si>
    <t>alle 70</t>
  </si>
  <si>
    <t>Vaativa autettu asuminen</t>
  </si>
  <si>
    <t>5-14</t>
  </si>
  <si>
    <t>Paimio</t>
  </si>
  <si>
    <t>ei ilmoitettu</t>
  </si>
  <si>
    <t>Vuokra 
€ / m2 / kk</t>
  </si>
  <si>
    <t>Tarjoushinta € / h / käynti</t>
  </si>
  <si>
    <t>Tarjoushinta € / vrk</t>
  </si>
  <si>
    <t>Ateriat 
€ / vrk</t>
  </si>
  <si>
    <t>Hintapisteet (max. 80)</t>
  </si>
  <si>
    <t>Laatupisteet (max. 20)</t>
  </si>
  <si>
    <t>Pisteet yhteensä (max. 100)</t>
  </si>
  <si>
    <t>Tarjottava paikka-määrä</t>
  </si>
  <si>
    <t>9,9-11 €</t>
  </si>
  <si>
    <t>Ateriapalvelu (optio) € / vrk / asukas*</t>
  </si>
  <si>
    <t>Liite 2</t>
  </si>
  <si>
    <t>1584-2014</t>
  </si>
  <si>
    <t>Hyväksytyt tarjoukset asumismuodoittain</t>
  </si>
  <si>
    <t>7-9</t>
  </si>
  <si>
    <t>*Ohjatun asumisen ateriapalvelu voidaan myöntää asukkaalle, jonka toimintakyky tätä edellyttää. Ateriapalvelun hinta veloitetaan Tilaajalta asumispalvelun vuorokausihinnan lisäksi, mikäli erikseen sovitaan, että palvelu otetaan käyttöön.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</si>
</sst>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7" fillId="0" borderId="0" xfId="0" applyNumberFormat="1" applyFont="1" applyFill="1"/>
    <xf numFmtId="0" fontId="0" fillId="0" borderId="0" xfId="0" applyFill="1"/>
    <xf numFmtId="0" fontId="7" fillId="0" borderId="1" xfId="0" applyFont="1" applyFill="1" applyBorder="1"/>
    <xf numFmtId="14" fontId="7" fillId="0" borderId="1" xfId="0" applyNumberFormat="1" applyFont="1" applyFill="1" applyBorder="1"/>
    <xf numFmtId="0" fontId="8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/>
    <xf numFmtId="0" fontId="6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/>
    <xf numFmtId="2" fontId="7" fillId="0" borderId="1" xfId="0" applyNumberFormat="1" applyFont="1" applyFill="1" applyBorder="1"/>
    <xf numFmtId="0" fontId="14" fillId="0" borderId="0" xfId="0" applyFont="1" applyFill="1"/>
    <xf numFmtId="14" fontId="7" fillId="0" borderId="4" xfId="0" applyNumberFormat="1" applyFont="1" applyFill="1" applyBorder="1"/>
    <xf numFmtId="164" fontId="7" fillId="0" borderId="4" xfId="0" applyNumberFormat="1" applyFont="1" applyFill="1" applyBorder="1"/>
    <xf numFmtId="4" fontId="7" fillId="0" borderId="4" xfId="0" applyNumberFormat="1" applyFont="1" applyFill="1" applyBorder="1"/>
    <xf numFmtId="0" fontId="7" fillId="0" borderId="4" xfId="0" applyFont="1" applyFill="1" applyBorder="1"/>
    <xf numFmtId="164" fontId="7" fillId="0" borderId="1" xfId="0" quotePrefix="1" applyNumberFormat="1" applyFont="1" applyFill="1" applyBorder="1"/>
    <xf numFmtId="164" fontId="13" fillId="0" borderId="1" xfId="0" applyNumberFormat="1" applyFont="1" applyFill="1" applyBorder="1"/>
    <xf numFmtId="164" fontId="13" fillId="0" borderId="1" xfId="0" applyNumberFormat="1" applyFont="1" applyFill="1" applyBorder="1" applyAlignment="1">
      <alignment horizontal="right"/>
    </xf>
    <xf numFmtId="0" fontId="13" fillId="0" borderId="1" xfId="0" applyFont="1" applyFill="1" applyBorder="1"/>
    <xf numFmtId="0" fontId="7" fillId="0" borderId="0" xfId="0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5" fillId="0" borderId="0" xfId="0" applyFont="1" applyFill="1"/>
    <xf numFmtId="0" fontId="11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4" xfId="0" applyFont="1" applyFill="1" applyBorder="1"/>
    <xf numFmtId="49" fontId="13" fillId="0" borderId="1" xfId="0" applyNumberFormat="1" applyFont="1" applyFill="1" applyBorder="1" applyAlignment="1">
      <alignment horizontal="right"/>
    </xf>
    <xf numFmtId="0" fontId="11" fillId="0" borderId="0" xfId="0" applyFont="1" applyFill="1" applyAlignment="1">
      <alignment vertical="center" wrapText="1"/>
    </xf>
    <xf numFmtId="0" fontId="7" fillId="0" borderId="0" xfId="0" applyFont="1" applyFill="1"/>
    <xf numFmtId="0" fontId="10" fillId="0" borderId="0" xfId="0" applyFont="1" applyFill="1"/>
    <xf numFmtId="0" fontId="3" fillId="0" borderId="4" xfId="0" applyFont="1" applyFill="1" applyBorder="1" applyAlignment="1">
      <alignment vertical="center" wrapText="1"/>
    </xf>
    <xf numFmtId="0" fontId="7" fillId="0" borderId="1" xfId="0" quotePrefix="1" applyFont="1" applyFill="1" applyBorder="1"/>
    <xf numFmtId="0" fontId="0" fillId="0" borderId="0" xfId="0" applyFill="1" applyAlignment="1"/>
    <xf numFmtId="0" fontId="10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7"/>
  <sheetViews>
    <sheetView tabSelected="1" workbookViewId="0"/>
  </sheetViews>
  <sheetFormatPr defaultRowHeight="14.25" x14ac:dyDescent="0.2"/>
  <cols>
    <col min="1" max="1" width="41.5" style="2" customWidth="1"/>
    <col min="2" max="2" width="10.875" style="2" customWidth="1"/>
    <col min="3" max="5" width="9" style="2"/>
    <col min="6" max="6" width="12" style="2" customWidth="1"/>
    <col min="7" max="7" width="10.625" style="2" customWidth="1"/>
    <col min="8" max="8" width="11.75" style="2" customWidth="1"/>
    <col min="9" max="9" width="11.25" style="2" customWidth="1"/>
    <col min="10" max="10" width="11.5" style="2" customWidth="1"/>
    <col min="11" max="11" width="11" style="2" customWidth="1"/>
    <col min="12" max="14" width="11.625" style="2" customWidth="1"/>
    <col min="15" max="16384" width="9" style="2"/>
  </cols>
  <sheetData>
    <row r="1" spans="1:14" ht="15.75" x14ac:dyDescent="0.2">
      <c r="A1" s="25" t="s">
        <v>8</v>
      </c>
      <c r="F1" s="26" t="s">
        <v>70</v>
      </c>
    </row>
    <row r="2" spans="1:14" x14ac:dyDescent="0.2">
      <c r="K2" s="24" t="s">
        <v>68</v>
      </c>
    </row>
    <row r="3" spans="1:14" x14ac:dyDescent="0.2">
      <c r="K3" s="24" t="s">
        <v>69</v>
      </c>
    </row>
    <row r="4" spans="1:14" ht="15" x14ac:dyDescent="0.25">
      <c r="A4" s="27" t="s">
        <v>38</v>
      </c>
    </row>
    <row r="6" spans="1:14" ht="14.25" customHeight="1" x14ac:dyDescent="0.2">
      <c r="A6" s="48" t="s">
        <v>0</v>
      </c>
      <c r="B6" s="51" t="s">
        <v>1</v>
      </c>
      <c r="C6" s="52"/>
      <c r="D6" s="46" t="s">
        <v>2</v>
      </c>
      <c r="E6" s="47"/>
      <c r="F6" s="39" t="s">
        <v>42</v>
      </c>
      <c r="G6" s="40" t="s">
        <v>65</v>
      </c>
      <c r="H6" s="40" t="s">
        <v>59</v>
      </c>
      <c r="I6" s="42" t="s">
        <v>62</v>
      </c>
      <c r="J6" s="42" t="s">
        <v>63</v>
      </c>
      <c r="K6" s="42" t="s">
        <v>64</v>
      </c>
    </row>
    <row r="7" spans="1:14" x14ac:dyDescent="0.2">
      <c r="A7" s="49"/>
      <c r="B7" s="53"/>
      <c r="C7" s="54"/>
      <c r="D7" s="45" t="s">
        <v>3</v>
      </c>
      <c r="E7" s="45"/>
      <c r="F7" s="39"/>
      <c r="G7" s="40"/>
      <c r="H7" s="40"/>
      <c r="I7" s="43"/>
      <c r="J7" s="43"/>
      <c r="K7" s="43"/>
    </row>
    <row r="8" spans="1:14" x14ac:dyDescent="0.2">
      <c r="A8" s="50"/>
      <c r="B8" s="6" t="s">
        <v>4</v>
      </c>
      <c r="C8" s="7" t="s">
        <v>5</v>
      </c>
      <c r="D8" s="5" t="s">
        <v>6</v>
      </c>
      <c r="E8" s="5" t="s">
        <v>7</v>
      </c>
      <c r="F8" s="39"/>
      <c r="G8" s="40"/>
      <c r="H8" s="40"/>
      <c r="I8" s="44"/>
      <c r="J8" s="44"/>
      <c r="K8" s="44"/>
    </row>
    <row r="9" spans="1:14" ht="25.5" x14ac:dyDescent="0.2">
      <c r="A9" s="12" t="s">
        <v>27</v>
      </c>
      <c r="B9" s="12" t="s">
        <v>47</v>
      </c>
      <c r="C9" s="3">
        <v>7</v>
      </c>
      <c r="D9" s="3">
        <v>1</v>
      </c>
      <c r="E9" s="3"/>
      <c r="F9" s="4">
        <v>42095</v>
      </c>
      <c r="G9" s="23">
        <v>3</v>
      </c>
      <c r="H9" s="10">
        <v>23</v>
      </c>
      <c r="I9" s="13">
        <f t="shared" ref="I9:I27" si="0">$H$9/H9*80</f>
        <v>80</v>
      </c>
      <c r="J9" s="3">
        <v>16</v>
      </c>
      <c r="K9" s="13">
        <f t="shared" ref="K9:K27" si="1">I9+J9</f>
        <v>96</v>
      </c>
    </row>
    <row r="10" spans="1:14" x14ac:dyDescent="0.2">
      <c r="A10" s="12" t="s">
        <v>16</v>
      </c>
      <c r="B10" s="12" t="s">
        <v>44</v>
      </c>
      <c r="C10" s="3">
        <v>22.1</v>
      </c>
      <c r="D10" s="3">
        <v>1</v>
      </c>
      <c r="E10" s="3">
        <v>2</v>
      </c>
      <c r="F10" s="4">
        <v>42826</v>
      </c>
      <c r="G10" s="23">
        <v>1</v>
      </c>
      <c r="H10" s="10">
        <v>28</v>
      </c>
      <c r="I10" s="13">
        <f t="shared" si="0"/>
        <v>65.714285714285708</v>
      </c>
      <c r="J10" s="3">
        <v>20</v>
      </c>
      <c r="K10" s="13">
        <f t="shared" si="1"/>
        <v>85.714285714285708</v>
      </c>
    </row>
    <row r="11" spans="1:14" x14ac:dyDescent="0.2">
      <c r="A11" s="12" t="s">
        <v>18</v>
      </c>
      <c r="B11" s="12" t="s">
        <v>44</v>
      </c>
      <c r="C11" s="3">
        <v>6.5</v>
      </c>
      <c r="D11" s="3">
        <v>1</v>
      </c>
      <c r="E11" s="3"/>
      <c r="F11" s="4">
        <v>42736</v>
      </c>
      <c r="G11" s="23">
        <v>10</v>
      </c>
      <c r="H11" s="10">
        <v>28</v>
      </c>
      <c r="I11" s="13">
        <f t="shared" si="0"/>
        <v>65.714285714285708</v>
      </c>
      <c r="J11" s="3">
        <v>19</v>
      </c>
      <c r="K11" s="13">
        <f t="shared" si="1"/>
        <v>84.714285714285708</v>
      </c>
    </row>
    <row r="12" spans="1:14" x14ac:dyDescent="0.2">
      <c r="A12" s="12" t="s">
        <v>17</v>
      </c>
      <c r="B12" s="12" t="s">
        <v>45</v>
      </c>
      <c r="C12" s="3">
        <v>12.1</v>
      </c>
      <c r="D12" s="3">
        <v>1</v>
      </c>
      <c r="E12" s="3"/>
      <c r="F12" s="4">
        <v>42095</v>
      </c>
      <c r="G12" s="23">
        <v>10</v>
      </c>
      <c r="H12" s="10">
        <v>29</v>
      </c>
      <c r="I12" s="13">
        <f t="shared" si="0"/>
        <v>63.448275862068968</v>
      </c>
      <c r="J12" s="3">
        <v>20</v>
      </c>
      <c r="K12" s="13">
        <f t="shared" si="1"/>
        <v>83.448275862068968</v>
      </c>
    </row>
    <row r="13" spans="1:14" x14ac:dyDescent="0.2">
      <c r="A13" s="28" t="s">
        <v>11</v>
      </c>
      <c r="B13" s="29" t="s">
        <v>44</v>
      </c>
      <c r="C13" s="30" t="s">
        <v>40</v>
      </c>
      <c r="D13" s="19">
        <v>1</v>
      </c>
      <c r="E13" s="19">
        <v>2</v>
      </c>
      <c r="F13" s="16">
        <v>42095</v>
      </c>
      <c r="G13" s="30">
        <v>30</v>
      </c>
      <c r="H13" s="17">
        <v>30.85</v>
      </c>
      <c r="I13" s="18">
        <f t="shared" si="0"/>
        <v>59.643435980551054</v>
      </c>
      <c r="J13" s="19">
        <v>20</v>
      </c>
      <c r="K13" s="18">
        <f t="shared" si="1"/>
        <v>79.643435980551061</v>
      </c>
    </row>
    <row r="14" spans="1:14" x14ac:dyDescent="0.2">
      <c r="A14" s="12" t="s">
        <v>19</v>
      </c>
      <c r="B14" s="9" t="s">
        <v>44</v>
      </c>
      <c r="C14" s="3" t="s">
        <v>46</v>
      </c>
      <c r="D14" s="3">
        <v>1</v>
      </c>
      <c r="E14" s="3"/>
      <c r="F14" s="4">
        <v>42825</v>
      </c>
      <c r="G14" s="23">
        <v>40</v>
      </c>
      <c r="H14" s="10">
        <v>32.85</v>
      </c>
      <c r="I14" s="13">
        <f t="shared" si="0"/>
        <v>56.012176560121759</v>
      </c>
      <c r="J14" s="3">
        <v>20</v>
      </c>
      <c r="K14" s="13">
        <f t="shared" si="1"/>
        <v>76.012176560121759</v>
      </c>
      <c r="N14" s="15"/>
    </row>
    <row r="15" spans="1:14" x14ac:dyDescent="0.2">
      <c r="A15" s="12" t="s">
        <v>20</v>
      </c>
      <c r="B15" s="9" t="s">
        <v>44</v>
      </c>
      <c r="C15" s="3" t="s">
        <v>46</v>
      </c>
      <c r="D15" s="3">
        <v>1</v>
      </c>
      <c r="E15" s="3"/>
      <c r="F15" s="4">
        <v>42825</v>
      </c>
      <c r="G15" s="23">
        <v>40</v>
      </c>
      <c r="H15" s="10">
        <v>32.85</v>
      </c>
      <c r="I15" s="13">
        <f t="shared" si="0"/>
        <v>56.012176560121759</v>
      </c>
      <c r="J15" s="3">
        <v>20</v>
      </c>
      <c r="K15" s="13">
        <f t="shared" si="1"/>
        <v>76.012176560121759</v>
      </c>
      <c r="N15" s="15"/>
    </row>
    <row r="16" spans="1:14" x14ac:dyDescent="0.2">
      <c r="A16" s="12" t="s">
        <v>21</v>
      </c>
      <c r="B16" s="12" t="s">
        <v>44</v>
      </c>
      <c r="C16" s="3">
        <v>5.5</v>
      </c>
      <c r="D16" s="3">
        <v>1</v>
      </c>
      <c r="E16" s="3"/>
      <c r="F16" s="4">
        <v>42095</v>
      </c>
      <c r="G16" s="23">
        <v>40</v>
      </c>
      <c r="H16" s="10">
        <v>32.85</v>
      </c>
      <c r="I16" s="13">
        <f t="shared" si="0"/>
        <v>56.012176560121759</v>
      </c>
      <c r="J16" s="3">
        <v>20</v>
      </c>
      <c r="K16" s="13">
        <f t="shared" si="1"/>
        <v>76.012176560121759</v>
      </c>
      <c r="N16" s="15"/>
    </row>
    <row r="17" spans="1:14" x14ac:dyDescent="0.2">
      <c r="A17" s="12" t="s">
        <v>29</v>
      </c>
      <c r="B17" s="9" t="s">
        <v>40</v>
      </c>
      <c r="C17" s="3" t="s">
        <v>39</v>
      </c>
      <c r="D17" s="3">
        <v>1</v>
      </c>
      <c r="E17" s="3"/>
      <c r="F17" s="4">
        <v>42522</v>
      </c>
      <c r="G17" s="23">
        <v>20</v>
      </c>
      <c r="H17" s="10">
        <v>32</v>
      </c>
      <c r="I17" s="13">
        <f t="shared" si="0"/>
        <v>57.5</v>
      </c>
      <c r="J17" s="3">
        <v>16</v>
      </c>
      <c r="K17" s="13">
        <f t="shared" si="1"/>
        <v>73.5</v>
      </c>
    </row>
    <row r="18" spans="1:14" x14ac:dyDescent="0.2">
      <c r="A18" s="12" t="s">
        <v>36</v>
      </c>
      <c r="B18" s="9" t="s">
        <v>44</v>
      </c>
      <c r="C18" s="3" t="s">
        <v>39</v>
      </c>
      <c r="D18" s="3">
        <v>1</v>
      </c>
      <c r="E18" s="3">
        <v>2</v>
      </c>
      <c r="F18" s="4">
        <v>42826</v>
      </c>
      <c r="G18" s="23">
        <v>15</v>
      </c>
      <c r="H18" s="10">
        <v>35</v>
      </c>
      <c r="I18" s="13">
        <f t="shared" si="0"/>
        <v>52.571428571428569</v>
      </c>
      <c r="J18" s="3">
        <v>20</v>
      </c>
      <c r="K18" s="13">
        <f t="shared" si="1"/>
        <v>72.571428571428569</v>
      </c>
    </row>
    <row r="19" spans="1:14" ht="25.5" x14ac:dyDescent="0.2">
      <c r="A19" s="12" t="s">
        <v>32</v>
      </c>
      <c r="B19" s="12" t="s">
        <v>44</v>
      </c>
      <c r="C19" s="3">
        <v>5.7</v>
      </c>
      <c r="D19" s="3">
        <v>1</v>
      </c>
      <c r="E19" s="3"/>
      <c r="F19" s="4">
        <v>42095</v>
      </c>
      <c r="G19" s="31" t="s">
        <v>50</v>
      </c>
      <c r="H19" s="10">
        <v>39.4</v>
      </c>
      <c r="I19" s="13">
        <f t="shared" si="0"/>
        <v>46.700507614213194</v>
      </c>
      <c r="J19" s="3">
        <v>20</v>
      </c>
      <c r="K19" s="13">
        <f t="shared" si="1"/>
        <v>66.700507614213194</v>
      </c>
    </row>
    <row r="20" spans="1:14" ht="25.5" x14ac:dyDescent="0.2">
      <c r="A20" s="12" t="s">
        <v>33</v>
      </c>
      <c r="B20" s="12" t="s">
        <v>44</v>
      </c>
      <c r="C20" s="3">
        <v>6.3</v>
      </c>
      <c r="D20" s="3">
        <v>1</v>
      </c>
      <c r="E20" s="3"/>
      <c r="F20" s="4">
        <v>42095</v>
      </c>
      <c r="G20" s="31" t="s">
        <v>50</v>
      </c>
      <c r="H20" s="10">
        <v>39.4</v>
      </c>
      <c r="I20" s="13">
        <f t="shared" si="0"/>
        <v>46.700507614213194</v>
      </c>
      <c r="J20" s="3">
        <v>20</v>
      </c>
      <c r="K20" s="13">
        <f t="shared" si="1"/>
        <v>66.700507614213194</v>
      </c>
    </row>
    <row r="21" spans="1:14" ht="25.5" x14ac:dyDescent="0.2">
      <c r="A21" s="12" t="s">
        <v>34</v>
      </c>
      <c r="B21" s="12" t="s">
        <v>44</v>
      </c>
      <c r="C21" s="3">
        <v>2.7</v>
      </c>
      <c r="D21" s="3">
        <v>1</v>
      </c>
      <c r="E21" s="3"/>
      <c r="F21" s="4">
        <v>42095</v>
      </c>
      <c r="G21" s="31" t="s">
        <v>49</v>
      </c>
      <c r="H21" s="10">
        <v>39.4</v>
      </c>
      <c r="I21" s="13">
        <f t="shared" si="0"/>
        <v>46.700507614213194</v>
      </c>
      <c r="J21" s="3">
        <v>20</v>
      </c>
      <c r="K21" s="13">
        <f t="shared" si="1"/>
        <v>66.700507614213194</v>
      </c>
    </row>
    <row r="22" spans="1:14" ht="25.5" x14ac:dyDescent="0.2">
      <c r="A22" s="12" t="s">
        <v>24</v>
      </c>
      <c r="B22" s="12" t="s">
        <v>44</v>
      </c>
      <c r="C22" s="3">
        <v>4.8</v>
      </c>
      <c r="D22" s="3">
        <v>1</v>
      </c>
      <c r="E22" s="3">
        <v>2</v>
      </c>
      <c r="F22" s="4">
        <v>42278</v>
      </c>
      <c r="G22" s="23">
        <v>10</v>
      </c>
      <c r="H22" s="10">
        <v>38</v>
      </c>
      <c r="I22" s="13">
        <f t="shared" si="0"/>
        <v>48.421052631578945</v>
      </c>
      <c r="J22" s="3">
        <v>16</v>
      </c>
      <c r="K22" s="13">
        <f t="shared" si="1"/>
        <v>64.421052631578945</v>
      </c>
    </row>
    <row r="23" spans="1:14" x14ac:dyDescent="0.2">
      <c r="A23" s="8" t="s">
        <v>9</v>
      </c>
      <c r="B23" s="9" t="s">
        <v>44</v>
      </c>
      <c r="C23" s="3" t="s">
        <v>39</v>
      </c>
      <c r="D23" s="3">
        <v>1</v>
      </c>
      <c r="E23" s="3">
        <v>2</v>
      </c>
      <c r="F23" s="4">
        <v>42826</v>
      </c>
      <c r="G23" s="23">
        <v>15</v>
      </c>
      <c r="H23" s="10">
        <v>49</v>
      </c>
      <c r="I23" s="13">
        <f t="shared" si="0"/>
        <v>37.551020408163268</v>
      </c>
      <c r="J23" s="3">
        <v>20</v>
      </c>
      <c r="K23" s="13">
        <f t="shared" si="1"/>
        <v>57.551020408163268</v>
      </c>
    </row>
    <row r="24" spans="1:14" x14ac:dyDescent="0.2">
      <c r="A24" s="8" t="s">
        <v>10</v>
      </c>
      <c r="B24" s="9" t="s">
        <v>44</v>
      </c>
      <c r="C24" s="3" t="s">
        <v>39</v>
      </c>
      <c r="D24" s="3">
        <v>1</v>
      </c>
      <c r="E24" s="3">
        <v>2</v>
      </c>
      <c r="F24" s="4">
        <v>42826</v>
      </c>
      <c r="G24" s="23">
        <v>15</v>
      </c>
      <c r="H24" s="10">
        <v>49</v>
      </c>
      <c r="I24" s="13">
        <f t="shared" si="0"/>
        <v>37.551020408163268</v>
      </c>
      <c r="J24" s="3">
        <v>20</v>
      </c>
      <c r="K24" s="13">
        <f t="shared" si="1"/>
        <v>57.551020408163268</v>
      </c>
    </row>
    <row r="25" spans="1:14" x14ac:dyDescent="0.2">
      <c r="A25" s="12" t="s">
        <v>31</v>
      </c>
      <c r="B25" s="12" t="s">
        <v>44</v>
      </c>
      <c r="C25" s="3">
        <v>2.4</v>
      </c>
      <c r="D25" s="3">
        <v>1</v>
      </c>
      <c r="E25" s="3">
        <v>2</v>
      </c>
      <c r="F25" s="4">
        <v>42095</v>
      </c>
      <c r="G25" s="23">
        <v>30</v>
      </c>
      <c r="H25" s="10">
        <v>49</v>
      </c>
      <c r="I25" s="13">
        <f t="shared" si="0"/>
        <v>37.551020408163268</v>
      </c>
      <c r="J25" s="3">
        <v>20</v>
      </c>
      <c r="K25" s="13">
        <f t="shared" si="1"/>
        <v>57.551020408163268</v>
      </c>
    </row>
    <row r="26" spans="1:14" x14ac:dyDescent="0.2">
      <c r="A26" s="8" t="s">
        <v>12</v>
      </c>
      <c r="B26" s="8" t="s">
        <v>43</v>
      </c>
      <c r="C26" s="3">
        <v>26.9</v>
      </c>
      <c r="D26" s="3">
        <v>1</v>
      </c>
      <c r="E26" s="3"/>
      <c r="F26" s="4">
        <v>42095</v>
      </c>
      <c r="G26" s="23">
        <v>5</v>
      </c>
      <c r="H26" s="10">
        <v>59</v>
      </c>
      <c r="I26" s="13">
        <f t="shared" si="0"/>
        <v>31.186440677966104</v>
      </c>
      <c r="J26" s="3">
        <v>16</v>
      </c>
      <c r="K26" s="13">
        <f t="shared" si="1"/>
        <v>47.186440677966104</v>
      </c>
    </row>
    <row r="27" spans="1:14" x14ac:dyDescent="0.2">
      <c r="A27" s="8" t="s">
        <v>14</v>
      </c>
      <c r="B27" s="8" t="s">
        <v>44</v>
      </c>
      <c r="C27" s="3">
        <v>11</v>
      </c>
      <c r="D27" s="3">
        <v>1</v>
      </c>
      <c r="E27" s="3">
        <v>1</v>
      </c>
      <c r="F27" s="4">
        <v>42095</v>
      </c>
      <c r="G27" s="23">
        <v>10</v>
      </c>
      <c r="H27" s="10">
        <v>59</v>
      </c>
      <c r="I27" s="13">
        <f t="shared" si="0"/>
        <v>31.186440677966104</v>
      </c>
      <c r="J27" s="3">
        <v>16</v>
      </c>
      <c r="K27" s="13">
        <f t="shared" si="1"/>
        <v>47.186440677966104</v>
      </c>
    </row>
    <row r="28" spans="1:14" x14ac:dyDescent="0.2">
      <c r="A28" s="32"/>
      <c r="B28" s="32"/>
      <c r="C28" s="33"/>
      <c r="D28" s="33"/>
      <c r="E28" s="33"/>
      <c r="F28" s="1"/>
      <c r="G28" s="33"/>
      <c r="H28" s="33"/>
      <c r="I28" s="33"/>
      <c r="J28" s="33"/>
    </row>
    <row r="30" spans="1:14" ht="15" x14ac:dyDescent="0.25">
      <c r="A30" s="27" t="s">
        <v>41</v>
      </c>
    </row>
    <row r="32" spans="1:14" ht="14.25" customHeight="1" x14ac:dyDescent="0.2">
      <c r="A32" s="41" t="s">
        <v>0</v>
      </c>
      <c r="B32" s="42" t="s">
        <v>1</v>
      </c>
      <c r="C32" s="42"/>
      <c r="D32" s="46" t="s">
        <v>2</v>
      </c>
      <c r="E32" s="47"/>
      <c r="F32" s="39" t="s">
        <v>42</v>
      </c>
      <c r="G32" s="40" t="s">
        <v>65</v>
      </c>
      <c r="H32" s="40" t="s">
        <v>60</v>
      </c>
      <c r="I32" s="42" t="s">
        <v>62</v>
      </c>
      <c r="J32" s="42" t="s">
        <v>63</v>
      </c>
      <c r="K32" s="42" t="s">
        <v>64</v>
      </c>
      <c r="L32" s="40" t="s">
        <v>67</v>
      </c>
      <c r="M32" s="40" t="s">
        <v>58</v>
      </c>
      <c r="N32" s="40" t="s">
        <v>61</v>
      </c>
    </row>
    <row r="33" spans="1:16" x14ac:dyDescent="0.2">
      <c r="A33" s="41"/>
      <c r="B33" s="43"/>
      <c r="C33" s="43"/>
      <c r="D33" s="45" t="s">
        <v>3</v>
      </c>
      <c r="E33" s="45"/>
      <c r="F33" s="39"/>
      <c r="G33" s="40"/>
      <c r="H33" s="40"/>
      <c r="I33" s="43"/>
      <c r="J33" s="43"/>
      <c r="K33" s="43"/>
      <c r="L33" s="40"/>
      <c r="M33" s="40"/>
      <c r="N33" s="40"/>
    </row>
    <row r="34" spans="1:16" x14ac:dyDescent="0.2">
      <c r="A34" s="41"/>
      <c r="B34" s="11" t="s">
        <v>4</v>
      </c>
      <c r="C34" s="11" t="s">
        <v>5</v>
      </c>
      <c r="D34" s="5" t="s">
        <v>6</v>
      </c>
      <c r="E34" s="5" t="s">
        <v>7</v>
      </c>
      <c r="F34" s="39"/>
      <c r="G34" s="40"/>
      <c r="H34" s="40"/>
      <c r="I34" s="44"/>
      <c r="J34" s="44"/>
      <c r="K34" s="44"/>
      <c r="L34" s="40"/>
      <c r="M34" s="40"/>
      <c r="N34" s="40"/>
      <c r="P34" s="26"/>
    </row>
    <row r="35" spans="1:16" x14ac:dyDescent="0.2">
      <c r="A35" s="8" t="s">
        <v>11</v>
      </c>
      <c r="B35" s="8" t="s">
        <v>44</v>
      </c>
      <c r="C35" s="23" t="s">
        <v>40</v>
      </c>
      <c r="D35" s="3">
        <v>1</v>
      </c>
      <c r="E35" s="3">
        <v>2</v>
      </c>
      <c r="F35" s="4">
        <v>42095</v>
      </c>
      <c r="G35" s="23">
        <v>20</v>
      </c>
      <c r="H35" s="10">
        <v>48.49</v>
      </c>
      <c r="I35" s="13">
        <f t="shared" ref="I35:I52" si="2">$H$35/H35*80</f>
        <v>80</v>
      </c>
      <c r="J35" s="3">
        <v>20</v>
      </c>
      <c r="K35" s="13">
        <f t="shared" ref="K35:K52" si="3">I35+J35</f>
        <v>100</v>
      </c>
      <c r="L35" s="10">
        <v>13</v>
      </c>
      <c r="M35" s="10" t="s">
        <v>52</v>
      </c>
      <c r="N35" s="10">
        <v>5.5</v>
      </c>
      <c r="P35" s="34"/>
    </row>
    <row r="36" spans="1:16" x14ac:dyDescent="0.2">
      <c r="A36" s="12" t="s">
        <v>22</v>
      </c>
      <c r="B36" s="9" t="s">
        <v>44</v>
      </c>
      <c r="C36" s="3" t="s">
        <v>39</v>
      </c>
      <c r="D36" s="3">
        <v>1</v>
      </c>
      <c r="E36" s="3"/>
      <c r="F36" s="4">
        <v>42826</v>
      </c>
      <c r="G36" s="3">
        <v>5</v>
      </c>
      <c r="H36" s="10">
        <v>53</v>
      </c>
      <c r="I36" s="13">
        <f t="shared" si="2"/>
        <v>73.192452830188685</v>
      </c>
      <c r="J36" s="3">
        <v>20</v>
      </c>
      <c r="K36" s="13">
        <f t="shared" si="3"/>
        <v>93.192452830188685</v>
      </c>
      <c r="L36" s="10">
        <v>8</v>
      </c>
      <c r="M36" s="10">
        <v>14.75</v>
      </c>
      <c r="N36" s="10">
        <v>8</v>
      </c>
      <c r="P36" s="34"/>
    </row>
    <row r="37" spans="1:16" ht="25.5" x14ac:dyDescent="0.2">
      <c r="A37" s="12" t="s">
        <v>32</v>
      </c>
      <c r="B37" s="12" t="s">
        <v>44</v>
      </c>
      <c r="C37" s="3">
        <v>5.7</v>
      </c>
      <c r="D37" s="3">
        <v>1</v>
      </c>
      <c r="E37" s="3"/>
      <c r="F37" s="4">
        <v>42095</v>
      </c>
      <c r="G37" s="3">
        <v>6</v>
      </c>
      <c r="H37" s="10">
        <v>53.1</v>
      </c>
      <c r="I37" s="13">
        <f t="shared" si="2"/>
        <v>73.054613935969869</v>
      </c>
      <c r="J37" s="3">
        <v>20</v>
      </c>
      <c r="K37" s="13">
        <f t="shared" si="3"/>
        <v>93.054613935969869</v>
      </c>
      <c r="L37" s="10">
        <v>5.93</v>
      </c>
      <c r="M37" s="10">
        <v>11.5</v>
      </c>
      <c r="N37" s="10">
        <v>7.67</v>
      </c>
      <c r="P37" s="34"/>
    </row>
    <row r="38" spans="1:16" ht="25.5" x14ac:dyDescent="0.2">
      <c r="A38" s="12" t="s">
        <v>33</v>
      </c>
      <c r="B38" s="12" t="s">
        <v>44</v>
      </c>
      <c r="C38" s="3">
        <v>6.3</v>
      </c>
      <c r="D38" s="3">
        <v>1</v>
      </c>
      <c r="E38" s="3"/>
      <c r="F38" s="4">
        <v>42095</v>
      </c>
      <c r="G38" s="3">
        <v>6</v>
      </c>
      <c r="H38" s="10">
        <v>53.1</v>
      </c>
      <c r="I38" s="13">
        <f t="shared" si="2"/>
        <v>73.054613935969869</v>
      </c>
      <c r="J38" s="3">
        <v>20</v>
      </c>
      <c r="K38" s="13">
        <f t="shared" si="3"/>
        <v>93.054613935969869</v>
      </c>
      <c r="L38" s="10">
        <v>5.93</v>
      </c>
      <c r="M38" s="10">
        <v>12.5</v>
      </c>
      <c r="N38" s="10">
        <v>7.67</v>
      </c>
      <c r="P38" s="34"/>
    </row>
    <row r="39" spans="1:16" ht="25.5" x14ac:dyDescent="0.2">
      <c r="A39" s="12" t="s">
        <v>34</v>
      </c>
      <c r="B39" s="12" t="s">
        <v>44</v>
      </c>
      <c r="C39" s="3">
        <v>2.7</v>
      </c>
      <c r="D39" s="3">
        <v>1</v>
      </c>
      <c r="E39" s="3"/>
      <c r="F39" s="4">
        <v>42095</v>
      </c>
      <c r="G39" s="3">
        <v>5</v>
      </c>
      <c r="H39" s="10">
        <v>53.1</v>
      </c>
      <c r="I39" s="13">
        <f t="shared" si="2"/>
        <v>73.054613935969869</v>
      </c>
      <c r="J39" s="3">
        <v>20</v>
      </c>
      <c r="K39" s="13">
        <f t="shared" si="3"/>
        <v>93.054613935969869</v>
      </c>
      <c r="L39" s="10">
        <v>5.93</v>
      </c>
      <c r="M39" s="10">
        <v>12.5</v>
      </c>
      <c r="N39" s="10">
        <v>7.67</v>
      </c>
      <c r="P39" s="34"/>
    </row>
    <row r="40" spans="1:16" x14ac:dyDescent="0.2">
      <c r="A40" s="12" t="s">
        <v>16</v>
      </c>
      <c r="B40" s="12" t="s">
        <v>44</v>
      </c>
      <c r="C40" s="3">
        <v>22.1</v>
      </c>
      <c r="D40" s="3">
        <v>1</v>
      </c>
      <c r="E40" s="3">
        <v>2</v>
      </c>
      <c r="F40" s="4">
        <v>42826</v>
      </c>
      <c r="G40" s="3">
        <v>1</v>
      </c>
      <c r="H40" s="10">
        <v>56</v>
      </c>
      <c r="I40" s="13">
        <f t="shared" si="2"/>
        <v>69.271428571428572</v>
      </c>
      <c r="J40" s="3">
        <v>20</v>
      </c>
      <c r="K40" s="13">
        <f t="shared" si="3"/>
        <v>89.271428571428572</v>
      </c>
      <c r="L40" s="10">
        <v>10.3</v>
      </c>
      <c r="M40" s="10">
        <v>11.93</v>
      </c>
      <c r="N40" s="10">
        <v>10.3</v>
      </c>
      <c r="P40" s="34"/>
    </row>
    <row r="41" spans="1:16" x14ac:dyDescent="0.2">
      <c r="A41" s="8" t="s">
        <v>9</v>
      </c>
      <c r="B41" s="9" t="s">
        <v>44</v>
      </c>
      <c r="C41" s="3" t="s">
        <v>39</v>
      </c>
      <c r="D41" s="3">
        <v>1</v>
      </c>
      <c r="E41" s="3">
        <v>2</v>
      </c>
      <c r="F41" s="4">
        <v>42826</v>
      </c>
      <c r="G41" s="3">
        <v>15</v>
      </c>
      <c r="H41" s="10">
        <v>60</v>
      </c>
      <c r="I41" s="13">
        <f t="shared" si="2"/>
        <v>64.653333333333336</v>
      </c>
      <c r="J41" s="3">
        <v>20</v>
      </c>
      <c r="K41" s="13">
        <f t="shared" si="3"/>
        <v>84.653333333333336</v>
      </c>
      <c r="L41" s="10">
        <v>10</v>
      </c>
      <c r="M41" s="10">
        <v>11.93</v>
      </c>
      <c r="N41" s="10">
        <v>10</v>
      </c>
      <c r="P41" s="34"/>
    </row>
    <row r="42" spans="1:16" x14ac:dyDescent="0.2">
      <c r="A42" s="8" t="s">
        <v>10</v>
      </c>
      <c r="B42" s="9" t="s">
        <v>44</v>
      </c>
      <c r="C42" s="3" t="s">
        <v>39</v>
      </c>
      <c r="D42" s="3">
        <v>1</v>
      </c>
      <c r="E42" s="3">
        <v>2</v>
      </c>
      <c r="F42" s="4">
        <v>42826</v>
      </c>
      <c r="G42" s="3">
        <v>15</v>
      </c>
      <c r="H42" s="10">
        <v>60</v>
      </c>
      <c r="I42" s="13">
        <f t="shared" si="2"/>
        <v>64.653333333333336</v>
      </c>
      <c r="J42" s="3">
        <v>20</v>
      </c>
      <c r="K42" s="13">
        <f t="shared" si="3"/>
        <v>84.653333333333336</v>
      </c>
      <c r="L42" s="10">
        <v>10</v>
      </c>
      <c r="M42" s="10">
        <v>11.93</v>
      </c>
      <c r="N42" s="10">
        <v>10</v>
      </c>
      <c r="P42" s="34"/>
    </row>
    <row r="43" spans="1:16" x14ac:dyDescent="0.2">
      <c r="A43" s="12" t="s">
        <v>29</v>
      </c>
      <c r="B43" s="12" t="s">
        <v>40</v>
      </c>
      <c r="C43" s="3" t="s">
        <v>53</v>
      </c>
      <c r="D43" s="3">
        <v>1</v>
      </c>
      <c r="E43" s="3"/>
      <c r="F43" s="4">
        <v>42522</v>
      </c>
      <c r="G43" s="3">
        <v>20</v>
      </c>
      <c r="H43" s="10">
        <v>62</v>
      </c>
      <c r="I43" s="13">
        <f t="shared" si="2"/>
        <v>62.567741935483873</v>
      </c>
      <c r="J43" s="3">
        <v>16</v>
      </c>
      <c r="K43" s="13">
        <f t="shared" si="3"/>
        <v>78.567741935483866</v>
      </c>
      <c r="L43" s="10">
        <v>12</v>
      </c>
      <c r="M43" s="10">
        <v>17</v>
      </c>
      <c r="N43" s="10">
        <v>12</v>
      </c>
      <c r="P43" s="34"/>
    </row>
    <row r="44" spans="1:16" ht="25.5" x14ac:dyDescent="0.2">
      <c r="A44" s="12" t="s">
        <v>24</v>
      </c>
      <c r="B44" s="12" t="s">
        <v>44</v>
      </c>
      <c r="C44" s="3">
        <v>4.8</v>
      </c>
      <c r="D44" s="3">
        <v>1</v>
      </c>
      <c r="E44" s="3">
        <v>2</v>
      </c>
      <c r="F44" s="4">
        <v>42278</v>
      </c>
      <c r="G44" s="3">
        <v>10</v>
      </c>
      <c r="H44" s="10">
        <v>68</v>
      </c>
      <c r="I44" s="13">
        <f t="shared" si="2"/>
        <v>57.047058823529412</v>
      </c>
      <c r="J44" s="3">
        <v>16</v>
      </c>
      <c r="K44" s="13">
        <f t="shared" si="3"/>
        <v>73.047058823529412</v>
      </c>
      <c r="L44" s="10" t="s">
        <v>52</v>
      </c>
      <c r="M44" s="10"/>
      <c r="N44" s="10"/>
      <c r="P44" s="34"/>
    </row>
    <row r="45" spans="1:16" x14ac:dyDescent="0.2">
      <c r="A45" s="12" t="s">
        <v>36</v>
      </c>
      <c r="B45" s="9" t="s">
        <v>44</v>
      </c>
      <c r="C45" s="3" t="s">
        <v>39</v>
      </c>
      <c r="D45" s="3">
        <v>1</v>
      </c>
      <c r="E45" s="3">
        <v>2</v>
      </c>
      <c r="F45" s="4">
        <v>42826</v>
      </c>
      <c r="G45" s="3">
        <v>30</v>
      </c>
      <c r="H45" s="10">
        <v>75</v>
      </c>
      <c r="I45" s="13">
        <f t="shared" si="2"/>
        <v>51.722666666666669</v>
      </c>
      <c r="J45" s="3">
        <v>20</v>
      </c>
      <c r="K45" s="13">
        <f t="shared" si="3"/>
        <v>71.722666666666669</v>
      </c>
      <c r="L45" s="10">
        <v>10</v>
      </c>
      <c r="M45" s="10" t="s">
        <v>57</v>
      </c>
      <c r="N45" s="10" t="s">
        <v>57</v>
      </c>
      <c r="P45" s="34"/>
    </row>
    <row r="46" spans="1:16" x14ac:dyDescent="0.2">
      <c r="A46" s="12" t="s">
        <v>36</v>
      </c>
      <c r="B46" s="9" t="s">
        <v>44</v>
      </c>
      <c r="C46" s="3" t="s">
        <v>39</v>
      </c>
      <c r="D46" s="3">
        <v>1</v>
      </c>
      <c r="E46" s="3">
        <v>2</v>
      </c>
      <c r="F46" s="4">
        <v>42826</v>
      </c>
      <c r="G46" s="3">
        <v>5</v>
      </c>
      <c r="H46" s="10">
        <v>75</v>
      </c>
      <c r="I46" s="13">
        <f t="shared" si="2"/>
        <v>51.722666666666669</v>
      </c>
      <c r="J46" s="3">
        <v>20</v>
      </c>
      <c r="K46" s="13">
        <f t="shared" si="3"/>
        <v>71.722666666666669</v>
      </c>
      <c r="L46" s="10">
        <v>10</v>
      </c>
      <c r="M46" s="10" t="s">
        <v>57</v>
      </c>
      <c r="N46" s="10" t="s">
        <v>57</v>
      </c>
      <c r="P46" s="34"/>
    </row>
    <row r="47" spans="1:16" x14ac:dyDescent="0.2">
      <c r="A47" s="12" t="s">
        <v>18</v>
      </c>
      <c r="B47" s="12" t="s">
        <v>44</v>
      </c>
      <c r="C47" s="3">
        <v>6.5</v>
      </c>
      <c r="D47" s="3">
        <v>1</v>
      </c>
      <c r="E47" s="3"/>
      <c r="F47" s="4">
        <v>42736</v>
      </c>
      <c r="G47" s="3">
        <v>10</v>
      </c>
      <c r="H47" s="10">
        <v>75</v>
      </c>
      <c r="I47" s="13">
        <f t="shared" si="2"/>
        <v>51.722666666666669</v>
      </c>
      <c r="J47" s="3">
        <v>19</v>
      </c>
      <c r="K47" s="13">
        <f t="shared" si="3"/>
        <v>70.722666666666669</v>
      </c>
      <c r="L47" s="10">
        <v>15</v>
      </c>
      <c r="M47" s="10">
        <v>13.5</v>
      </c>
      <c r="N47" s="10">
        <v>7</v>
      </c>
      <c r="P47" s="34"/>
    </row>
    <row r="48" spans="1:16" x14ac:dyDescent="0.2">
      <c r="A48" s="12" t="s">
        <v>37</v>
      </c>
      <c r="B48" s="12" t="s">
        <v>44</v>
      </c>
      <c r="C48" s="3">
        <v>2.7</v>
      </c>
      <c r="D48" s="3">
        <v>1</v>
      </c>
      <c r="E48" s="3"/>
      <c r="F48" s="4">
        <v>42095</v>
      </c>
      <c r="G48" s="3">
        <v>5</v>
      </c>
      <c r="H48" s="10">
        <v>80.75</v>
      </c>
      <c r="I48" s="13">
        <f t="shared" si="2"/>
        <v>48.039628482972141</v>
      </c>
      <c r="J48" s="3">
        <v>20</v>
      </c>
      <c r="K48" s="13">
        <f t="shared" si="3"/>
        <v>68.039628482972148</v>
      </c>
      <c r="L48" s="10">
        <v>4.8</v>
      </c>
      <c r="M48" s="10">
        <v>11.93</v>
      </c>
      <c r="N48" s="10">
        <v>10.8</v>
      </c>
      <c r="P48" s="34"/>
    </row>
    <row r="49" spans="1:16" x14ac:dyDescent="0.2">
      <c r="A49" s="35" t="s">
        <v>19</v>
      </c>
      <c r="B49" s="29" t="s">
        <v>44</v>
      </c>
      <c r="C49" s="19" t="s">
        <v>46</v>
      </c>
      <c r="D49" s="19">
        <v>1</v>
      </c>
      <c r="E49" s="19"/>
      <c r="F49" s="16">
        <v>42825</v>
      </c>
      <c r="G49" s="19">
        <v>1</v>
      </c>
      <c r="H49" s="17">
        <v>88.75</v>
      </c>
      <c r="I49" s="18">
        <f t="shared" si="2"/>
        <v>43.709295774647892</v>
      </c>
      <c r="J49" s="19">
        <v>20</v>
      </c>
      <c r="K49" s="18">
        <f t="shared" si="3"/>
        <v>63.709295774647892</v>
      </c>
      <c r="L49" s="17">
        <v>7</v>
      </c>
      <c r="M49" s="17">
        <v>13.89</v>
      </c>
      <c r="N49" s="17">
        <v>8</v>
      </c>
      <c r="P49" s="34"/>
    </row>
    <row r="50" spans="1:16" x14ac:dyDescent="0.2">
      <c r="A50" s="12" t="s">
        <v>20</v>
      </c>
      <c r="B50" s="9" t="s">
        <v>44</v>
      </c>
      <c r="C50" s="3" t="s">
        <v>46</v>
      </c>
      <c r="D50" s="3">
        <v>1</v>
      </c>
      <c r="E50" s="3"/>
      <c r="F50" s="4">
        <v>42825</v>
      </c>
      <c r="G50" s="3">
        <v>13</v>
      </c>
      <c r="H50" s="10">
        <v>88.75</v>
      </c>
      <c r="I50" s="13">
        <f t="shared" si="2"/>
        <v>43.709295774647892</v>
      </c>
      <c r="J50" s="3">
        <v>20</v>
      </c>
      <c r="K50" s="13">
        <f t="shared" si="3"/>
        <v>63.709295774647892</v>
      </c>
      <c r="L50" s="10">
        <v>7</v>
      </c>
      <c r="M50" s="10">
        <v>13.89</v>
      </c>
      <c r="N50" s="10">
        <v>8</v>
      </c>
      <c r="P50" s="34"/>
    </row>
    <row r="51" spans="1:16" x14ac:dyDescent="0.2">
      <c r="A51" s="12" t="s">
        <v>28</v>
      </c>
      <c r="B51" s="12" t="s">
        <v>48</v>
      </c>
      <c r="C51" s="3">
        <v>9</v>
      </c>
      <c r="D51" s="3">
        <v>1</v>
      </c>
      <c r="E51" s="3"/>
      <c r="F51" s="4">
        <v>42095</v>
      </c>
      <c r="G51" s="3">
        <v>2</v>
      </c>
      <c r="H51" s="10">
        <v>90</v>
      </c>
      <c r="I51" s="13">
        <f t="shared" si="2"/>
        <v>43.102222222222224</v>
      </c>
      <c r="J51" s="3">
        <v>16</v>
      </c>
      <c r="K51" s="13">
        <f t="shared" si="3"/>
        <v>59.102222222222224</v>
      </c>
      <c r="L51" s="10"/>
      <c r="M51" s="10" t="s">
        <v>57</v>
      </c>
      <c r="N51" s="10" t="s">
        <v>57</v>
      </c>
      <c r="P51" s="34"/>
    </row>
    <row r="52" spans="1:16" x14ac:dyDescent="0.2">
      <c r="A52" s="12" t="s">
        <v>31</v>
      </c>
      <c r="B52" s="12" t="s">
        <v>44</v>
      </c>
      <c r="C52" s="3">
        <v>2.4</v>
      </c>
      <c r="D52" s="3">
        <v>1</v>
      </c>
      <c r="E52" s="3">
        <v>2</v>
      </c>
      <c r="F52" s="4">
        <v>42095</v>
      </c>
      <c r="G52" s="3">
        <v>30</v>
      </c>
      <c r="H52" s="10">
        <v>105</v>
      </c>
      <c r="I52" s="13">
        <f t="shared" si="2"/>
        <v>36.944761904761904</v>
      </c>
      <c r="J52" s="3">
        <v>20</v>
      </c>
      <c r="K52" s="13">
        <f t="shared" si="3"/>
        <v>56.944761904761904</v>
      </c>
      <c r="L52" s="10">
        <v>15.5</v>
      </c>
      <c r="M52" s="10">
        <v>12.49</v>
      </c>
      <c r="N52" s="10">
        <v>15.5</v>
      </c>
      <c r="P52" s="34"/>
    </row>
    <row r="54" spans="1:16" x14ac:dyDescent="0.2">
      <c r="A54" s="56" t="s">
        <v>72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</row>
    <row r="56" spans="1:16" ht="15" x14ac:dyDescent="0.25">
      <c r="A56" s="27" t="s">
        <v>51</v>
      </c>
    </row>
    <row r="58" spans="1:16" ht="14.25" customHeight="1" x14ac:dyDescent="0.2">
      <c r="A58" s="41" t="s">
        <v>0</v>
      </c>
      <c r="B58" s="42" t="s">
        <v>1</v>
      </c>
      <c r="C58" s="42"/>
      <c r="D58" s="46" t="s">
        <v>2</v>
      </c>
      <c r="E58" s="47"/>
      <c r="F58" s="55" t="s">
        <v>42</v>
      </c>
      <c r="G58" s="40" t="s">
        <v>65</v>
      </c>
      <c r="H58" s="40" t="s">
        <v>60</v>
      </c>
      <c r="I58" s="42" t="s">
        <v>62</v>
      </c>
      <c r="J58" s="42" t="s">
        <v>63</v>
      </c>
      <c r="K58" s="42" t="s">
        <v>64</v>
      </c>
      <c r="L58" s="40" t="s">
        <v>58</v>
      </c>
      <c r="M58" s="40" t="s">
        <v>61</v>
      </c>
    </row>
    <row r="59" spans="1:16" x14ac:dyDescent="0.2">
      <c r="A59" s="41"/>
      <c r="B59" s="43"/>
      <c r="C59" s="43"/>
      <c r="D59" s="45" t="s">
        <v>3</v>
      </c>
      <c r="E59" s="45"/>
      <c r="F59" s="55"/>
      <c r="G59" s="40"/>
      <c r="H59" s="40"/>
      <c r="I59" s="43"/>
      <c r="J59" s="43"/>
      <c r="K59" s="43"/>
      <c r="L59" s="40"/>
      <c r="M59" s="40"/>
    </row>
    <row r="60" spans="1:16" x14ac:dyDescent="0.2">
      <c r="A60" s="41"/>
      <c r="B60" s="11" t="s">
        <v>4</v>
      </c>
      <c r="C60" s="11" t="s">
        <v>5</v>
      </c>
      <c r="D60" s="5" t="s">
        <v>6</v>
      </c>
      <c r="E60" s="5" t="s">
        <v>7</v>
      </c>
      <c r="F60" s="55"/>
      <c r="G60" s="40"/>
      <c r="H60" s="40"/>
      <c r="I60" s="44"/>
      <c r="J60" s="44"/>
      <c r="K60" s="44"/>
      <c r="L60" s="40"/>
      <c r="M60" s="40"/>
      <c r="O60" s="26"/>
    </row>
    <row r="61" spans="1:16" x14ac:dyDescent="0.2">
      <c r="A61" s="12" t="s">
        <v>19</v>
      </c>
      <c r="B61" s="9" t="s">
        <v>44</v>
      </c>
      <c r="C61" s="3" t="s">
        <v>46</v>
      </c>
      <c r="D61" s="3">
        <v>1</v>
      </c>
      <c r="E61" s="3"/>
      <c r="F61" s="4">
        <v>42825</v>
      </c>
      <c r="G61" s="3">
        <v>13</v>
      </c>
      <c r="H61" s="10">
        <v>115.76</v>
      </c>
      <c r="I61" s="14">
        <f t="shared" ref="I61:I84" si="4">$H$61/H61*80</f>
        <v>80</v>
      </c>
      <c r="J61" s="3">
        <v>20</v>
      </c>
      <c r="K61" s="14">
        <f t="shared" ref="K61:K84" si="5">I61+J61</f>
        <v>100</v>
      </c>
      <c r="L61" s="10">
        <v>13.89</v>
      </c>
      <c r="M61" s="21">
        <v>8</v>
      </c>
      <c r="O61" s="34"/>
    </row>
    <row r="62" spans="1:16" x14ac:dyDescent="0.2">
      <c r="A62" s="12" t="s">
        <v>20</v>
      </c>
      <c r="B62" s="9" t="s">
        <v>44</v>
      </c>
      <c r="C62" s="3" t="s">
        <v>46</v>
      </c>
      <c r="D62" s="3">
        <v>1</v>
      </c>
      <c r="E62" s="3"/>
      <c r="F62" s="4">
        <v>42825</v>
      </c>
      <c r="G62" s="3">
        <v>1</v>
      </c>
      <c r="H62" s="10">
        <v>115.76</v>
      </c>
      <c r="I62" s="14">
        <f t="shared" si="4"/>
        <v>80</v>
      </c>
      <c r="J62" s="3">
        <v>20</v>
      </c>
      <c r="K62" s="14">
        <f t="shared" si="5"/>
        <v>100</v>
      </c>
      <c r="L62" s="10">
        <v>13.89</v>
      </c>
      <c r="M62" s="21">
        <v>8</v>
      </c>
      <c r="O62" s="34"/>
    </row>
    <row r="63" spans="1:16" x14ac:dyDescent="0.2">
      <c r="A63" s="12" t="s">
        <v>22</v>
      </c>
      <c r="B63" s="9" t="s">
        <v>44</v>
      </c>
      <c r="C63" s="3" t="s">
        <v>39</v>
      </c>
      <c r="D63" s="3">
        <v>1</v>
      </c>
      <c r="E63" s="3"/>
      <c r="F63" s="4">
        <v>42826</v>
      </c>
      <c r="G63" s="3">
        <v>5</v>
      </c>
      <c r="H63" s="10">
        <v>116.5</v>
      </c>
      <c r="I63" s="14">
        <f t="shared" si="4"/>
        <v>79.491845493562238</v>
      </c>
      <c r="J63" s="3">
        <v>20</v>
      </c>
      <c r="K63" s="14">
        <f t="shared" si="5"/>
        <v>99.491845493562238</v>
      </c>
      <c r="L63" s="10">
        <v>14.75</v>
      </c>
      <c r="M63" s="21">
        <v>8</v>
      </c>
      <c r="O63" s="34"/>
    </row>
    <row r="64" spans="1:16" x14ac:dyDescent="0.2">
      <c r="A64" s="12" t="s">
        <v>21</v>
      </c>
      <c r="B64" s="12" t="s">
        <v>44</v>
      </c>
      <c r="C64" s="3">
        <v>5.5</v>
      </c>
      <c r="D64" s="3">
        <v>1</v>
      </c>
      <c r="E64" s="3"/>
      <c r="F64" s="4">
        <v>42095</v>
      </c>
      <c r="G64" s="3">
        <v>17</v>
      </c>
      <c r="H64" s="10">
        <v>123.27</v>
      </c>
      <c r="I64" s="14">
        <f t="shared" si="4"/>
        <v>75.126145858684197</v>
      </c>
      <c r="J64" s="3">
        <v>20</v>
      </c>
      <c r="K64" s="14">
        <f t="shared" si="5"/>
        <v>95.126145858684197</v>
      </c>
      <c r="L64" s="10">
        <v>13.89</v>
      </c>
      <c r="M64" s="21">
        <v>8</v>
      </c>
      <c r="O64" s="34"/>
    </row>
    <row r="65" spans="1:15" x14ac:dyDescent="0.2">
      <c r="A65" s="8" t="s">
        <v>9</v>
      </c>
      <c r="B65" s="9" t="s">
        <v>44</v>
      </c>
      <c r="C65" s="3" t="s">
        <v>39</v>
      </c>
      <c r="D65" s="3">
        <v>1</v>
      </c>
      <c r="E65" s="3">
        <v>2</v>
      </c>
      <c r="F65" s="4">
        <v>42826</v>
      </c>
      <c r="G65" s="3">
        <v>15</v>
      </c>
      <c r="H65" s="10">
        <v>126</v>
      </c>
      <c r="I65" s="14">
        <f t="shared" si="4"/>
        <v>73.498412698412693</v>
      </c>
      <c r="J65" s="3">
        <v>20</v>
      </c>
      <c r="K65" s="14">
        <f t="shared" si="5"/>
        <v>93.498412698412693</v>
      </c>
      <c r="L65" s="10">
        <v>11.93</v>
      </c>
      <c r="M65" s="21">
        <v>10</v>
      </c>
      <c r="O65" s="34"/>
    </row>
    <row r="66" spans="1:15" x14ac:dyDescent="0.2">
      <c r="A66" s="8" t="s">
        <v>10</v>
      </c>
      <c r="B66" s="9" t="s">
        <v>44</v>
      </c>
      <c r="C66" s="3" t="s">
        <v>39</v>
      </c>
      <c r="D66" s="3">
        <v>1</v>
      </c>
      <c r="E66" s="3">
        <v>2</v>
      </c>
      <c r="F66" s="4">
        <v>42826</v>
      </c>
      <c r="G66" s="3">
        <v>15</v>
      </c>
      <c r="H66" s="10">
        <v>126</v>
      </c>
      <c r="I66" s="14">
        <f t="shared" si="4"/>
        <v>73.498412698412693</v>
      </c>
      <c r="J66" s="3">
        <v>20</v>
      </c>
      <c r="K66" s="14">
        <f t="shared" si="5"/>
        <v>93.498412698412693</v>
      </c>
      <c r="L66" s="10">
        <v>11.93</v>
      </c>
      <c r="M66" s="21">
        <v>10</v>
      </c>
      <c r="O66" s="34"/>
    </row>
    <row r="67" spans="1:15" x14ac:dyDescent="0.2">
      <c r="A67" s="12" t="s">
        <v>35</v>
      </c>
      <c r="B67" s="12" t="s">
        <v>56</v>
      </c>
      <c r="C67" s="3">
        <v>27.5</v>
      </c>
      <c r="D67" s="3">
        <v>1</v>
      </c>
      <c r="E67" s="3"/>
      <c r="F67" s="4">
        <v>42095</v>
      </c>
      <c r="G67" s="3">
        <v>11</v>
      </c>
      <c r="H67" s="10">
        <v>120</v>
      </c>
      <c r="I67" s="14">
        <f t="shared" si="4"/>
        <v>77.173333333333332</v>
      </c>
      <c r="J67" s="3">
        <v>16</v>
      </c>
      <c r="K67" s="14">
        <f t="shared" si="5"/>
        <v>93.173333333333332</v>
      </c>
      <c r="L67" s="10">
        <v>11.28</v>
      </c>
      <c r="M67" s="22" t="s">
        <v>66</v>
      </c>
      <c r="O67" s="34"/>
    </row>
    <row r="68" spans="1:15" x14ac:dyDescent="0.2">
      <c r="A68" s="12" t="s">
        <v>16</v>
      </c>
      <c r="B68" s="12" t="s">
        <v>44</v>
      </c>
      <c r="C68" s="3">
        <v>22.1</v>
      </c>
      <c r="D68" s="3">
        <v>1</v>
      </c>
      <c r="E68" s="3">
        <v>2</v>
      </c>
      <c r="F68" s="4">
        <v>42095</v>
      </c>
      <c r="G68" s="3">
        <v>11</v>
      </c>
      <c r="H68" s="10">
        <v>127.5</v>
      </c>
      <c r="I68" s="14">
        <f t="shared" si="4"/>
        <v>72.633725490196085</v>
      </c>
      <c r="J68" s="3">
        <v>20</v>
      </c>
      <c r="K68" s="14">
        <f t="shared" si="5"/>
        <v>92.633725490196085</v>
      </c>
      <c r="L68" s="10">
        <v>11.93</v>
      </c>
      <c r="M68" s="21">
        <v>10.3</v>
      </c>
      <c r="O68" s="34"/>
    </row>
    <row r="69" spans="1:15" x14ac:dyDescent="0.2">
      <c r="A69" s="8" t="s">
        <v>11</v>
      </c>
      <c r="B69" s="8" t="s">
        <v>44</v>
      </c>
      <c r="C69" s="23" t="s">
        <v>40</v>
      </c>
      <c r="D69" s="3">
        <v>1</v>
      </c>
      <c r="E69" s="3">
        <v>2</v>
      </c>
      <c r="F69" s="4">
        <v>42736</v>
      </c>
      <c r="G69" s="3">
        <v>13</v>
      </c>
      <c r="H69" s="10">
        <v>131.69999999999999</v>
      </c>
      <c r="I69" s="14">
        <f t="shared" si="4"/>
        <v>70.317388003037223</v>
      </c>
      <c r="J69" s="3">
        <v>20</v>
      </c>
      <c r="K69" s="14">
        <f t="shared" si="5"/>
        <v>90.317388003037223</v>
      </c>
      <c r="L69" s="10" t="s">
        <v>52</v>
      </c>
      <c r="M69" s="21">
        <v>5.5</v>
      </c>
      <c r="O69" s="34"/>
    </row>
    <row r="70" spans="1:15" x14ac:dyDescent="0.2">
      <c r="A70" s="8" t="s">
        <v>13</v>
      </c>
      <c r="B70" s="8" t="s">
        <v>47</v>
      </c>
      <c r="C70" s="3">
        <v>8</v>
      </c>
      <c r="D70" s="3">
        <v>1</v>
      </c>
      <c r="E70" s="3"/>
      <c r="F70" s="4">
        <v>42095</v>
      </c>
      <c r="G70" s="3">
        <v>1</v>
      </c>
      <c r="H70" s="10">
        <v>121.7</v>
      </c>
      <c r="I70" s="14">
        <f t="shared" si="4"/>
        <v>76.095316351684474</v>
      </c>
      <c r="J70" s="3">
        <v>14</v>
      </c>
      <c r="K70" s="14">
        <f t="shared" si="5"/>
        <v>90.095316351684474</v>
      </c>
      <c r="L70" s="10">
        <v>11.75</v>
      </c>
      <c r="M70" s="21">
        <v>9.6</v>
      </c>
      <c r="O70" s="34"/>
    </row>
    <row r="71" spans="1:15" x14ac:dyDescent="0.2">
      <c r="A71" s="8" t="s">
        <v>14</v>
      </c>
      <c r="B71" s="8" t="s">
        <v>44</v>
      </c>
      <c r="C71" s="3">
        <v>11</v>
      </c>
      <c r="D71" s="3">
        <v>1</v>
      </c>
      <c r="E71" s="3">
        <v>1</v>
      </c>
      <c r="F71" s="4">
        <v>42095</v>
      </c>
      <c r="G71" s="3">
        <v>15</v>
      </c>
      <c r="H71" s="10">
        <v>121.2</v>
      </c>
      <c r="I71" s="14">
        <f t="shared" si="4"/>
        <v>76.409240924092416</v>
      </c>
      <c r="J71" s="3">
        <v>12.5</v>
      </c>
      <c r="K71" s="14">
        <f t="shared" si="5"/>
        <v>88.909240924092416</v>
      </c>
      <c r="L71" s="10">
        <v>12.44</v>
      </c>
      <c r="M71" s="21">
        <v>9.6</v>
      </c>
      <c r="O71" s="34"/>
    </row>
    <row r="72" spans="1:15" x14ac:dyDescent="0.2">
      <c r="A72" s="8" t="s">
        <v>15</v>
      </c>
      <c r="B72" s="8" t="s">
        <v>44</v>
      </c>
      <c r="C72" s="31" t="s">
        <v>55</v>
      </c>
      <c r="D72" s="3">
        <v>1</v>
      </c>
      <c r="E72" s="3">
        <v>1</v>
      </c>
      <c r="F72" s="4">
        <v>42826</v>
      </c>
      <c r="G72" s="3">
        <v>15</v>
      </c>
      <c r="H72" s="10">
        <v>121.2</v>
      </c>
      <c r="I72" s="14">
        <f t="shared" si="4"/>
        <v>76.409240924092416</v>
      </c>
      <c r="J72" s="3">
        <v>12.5</v>
      </c>
      <c r="K72" s="14">
        <f t="shared" si="5"/>
        <v>88.909240924092416</v>
      </c>
      <c r="L72" s="10">
        <v>12.44</v>
      </c>
      <c r="M72" s="21">
        <v>9.6</v>
      </c>
      <c r="O72" s="34"/>
    </row>
    <row r="73" spans="1:15" x14ac:dyDescent="0.2">
      <c r="A73" s="12" t="s">
        <v>17</v>
      </c>
      <c r="B73" s="12" t="s">
        <v>45</v>
      </c>
      <c r="C73" s="3">
        <v>12.1</v>
      </c>
      <c r="D73" s="3">
        <v>1</v>
      </c>
      <c r="E73" s="3"/>
      <c r="F73" s="4">
        <v>42095</v>
      </c>
      <c r="G73" s="3">
        <v>8</v>
      </c>
      <c r="H73" s="10">
        <v>135.4</v>
      </c>
      <c r="I73" s="14">
        <f t="shared" si="4"/>
        <v>68.395864106351553</v>
      </c>
      <c r="J73" s="3">
        <v>20</v>
      </c>
      <c r="K73" s="14">
        <f t="shared" si="5"/>
        <v>88.395864106351553</v>
      </c>
      <c r="L73" s="10">
        <v>12.5</v>
      </c>
      <c r="M73" s="21">
        <v>8</v>
      </c>
      <c r="O73" s="34"/>
    </row>
    <row r="74" spans="1:15" x14ac:dyDescent="0.2">
      <c r="A74" s="12" t="s">
        <v>31</v>
      </c>
      <c r="B74" s="12" t="s">
        <v>44</v>
      </c>
      <c r="C74" s="3">
        <v>2.4</v>
      </c>
      <c r="D74" s="3">
        <v>1</v>
      </c>
      <c r="E74" s="3">
        <v>2</v>
      </c>
      <c r="F74" s="4">
        <v>42095</v>
      </c>
      <c r="G74" s="3">
        <v>15</v>
      </c>
      <c r="H74" s="10">
        <v>132</v>
      </c>
      <c r="I74" s="14">
        <f t="shared" si="4"/>
        <v>70.157575757575756</v>
      </c>
      <c r="J74" s="3">
        <v>18</v>
      </c>
      <c r="K74" s="14">
        <f t="shared" si="5"/>
        <v>88.157575757575756</v>
      </c>
      <c r="L74" s="10">
        <v>23.6</v>
      </c>
      <c r="M74" s="21">
        <v>15.5</v>
      </c>
      <c r="O74" s="34"/>
    </row>
    <row r="75" spans="1:15" x14ac:dyDescent="0.2">
      <c r="A75" s="12" t="s">
        <v>36</v>
      </c>
      <c r="B75" s="9" t="s">
        <v>44</v>
      </c>
      <c r="C75" s="3" t="s">
        <v>39</v>
      </c>
      <c r="D75" s="3">
        <v>1</v>
      </c>
      <c r="E75" s="3">
        <v>2</v>
      </c>
      <c r="F75" s="4">
        <v>42826</v>
      </c>
      <c r="G75" s="36">
        <v>10</v>
      </c>
      <c r="H75" s="10">
        <v>139</v>
      </c>
      <c r="I75" s="14">
        <f t="shared" si="4"/>
        <v>66.624460431654683</v>
      </c>
      <c r="J75" s="3">
        <v>20</v>
      </c>
      <c r="K75" s="14">
        <f t="shared" si="5"/>
        <v>86.624460431654683</v>
      </c>
      <c r="L75" s="10" t="s">
        <v>57</v>
      </c>
      <c r="M75" s="10" t="s">
        <v>57</v>
      </c>
      <c r="O75" s="34"/>
    </row>
    <row r="76" spans="1:15" x14ac:dyDescent="0.2">
      <c r="A76" s="12" t="s">
        <v>36</v>
      </c>
      <c r="B76" s="9" t="s">
        <v>44</v>
      </c>
      <c r="C76" s="3" t="s">
        <v>39</v>
      </c>
      <c r="D76" s="3">
        <v>1</v>
      </c>
      <c r="E76" s="3">
        <v>2</v>
      </c>
      <c r="F76" s="4">
        <v>42826</v>
      </c>
      <c r="G76" s="3">
        <v>10</v>
      </c>
      <c r="H76" s="10">
        <v>139</v>
      </c>
      <c r="I76" s="14">
        <f t="shared" si="4"/>
        <v>66.624460431654683</v>
      </c>
      <c r="J76" s="3">
        <v>20</v>
      </c>
      <c r="K76" s="14">
        <f t="shared" si="5"/>
        <v>86.624460431654683</v>
      </c>
      <c r="L76" s="10" t="s">
        <v>57</v>
      </c>
      <c r="M76" s="10" t="s">
        <v>57</v>
      </c>
      <c r="O76" s="34"/>
    </row>
    <row r="77" spans="1:15" ht="25.5" x14ac:dyDescent="0.2">
      <c r="A77" s="12" t="s">
        <v>27</v>
      </c>
      <c r="B77" s="12" t="s">
        <v>47</v>
      </c>
      <c r="C77" s="3">
        <v>7</v>
      </c>
      <c r="D77" s="3">
        <v>1</v>
      </c>
      <c r="E77" s="3"/>
      <c r="F77" s="4">
        <v>42095</v>
      </c>
      <c r="G77" s="3">
        <v>3</v>
      </c>
      <c r="H77" s="10">
        <v>132</v>
      </c>
      <c r="I77" s="14">
        <f t="shared" si="4"/>
        <v>70.157575757575756</v>
      </c>
      <c r="J77" s="3">
        <v>14</v>
      </c>
      <c r="K77" s="14">
        <f t="shared" si="5"/>
        <v>84.157575757575756</v>
      </c>
      <c r="L77" s="10">
        <v>12.77</v>
      </c>
      <c r="M77" s="21">
        <v>11.26</v>
      </c>
      <c r="O77" s="34"/>
    </row>
    <row r="78" spans="1:15" x14ac:dyDescent="0.2">
      <c r="A78" s="12" t="s">
        <v>30</v>
      </c>
      <c r="B78" s="12" t="s">
        <v>45</v>
      </c>
      <c r="C78" s="3">
        <v>11.6</v>
      </c>
      <c r="D78" s="3">
        <v>1</v>
      </c>
      <c r="E78" s="3"/>
      <c r="F78" s="4">
        <v>42278</v>
      </c>
      <c r="G78" s="3">
        <v>9</v>
      </c>
      <c r="H78" s="10">
        <v>138</v>
      </c>
      <c r="I78" s="14">
        <f t="shared" si="4"/>
        <v>67.107246376811588</v>
      </c>
      <c r="J78" s="3">
        <v>16</v>
      </c>
      <c r="K78" s="14">
        <f t="shared" si="5"/>
        <v>83.107246376811588</v>
      </c>
      <c r="L78" s="10">
        <v>15</v>
      </c>
      <c r="M78" s="21">
        <v>11.4</v>
      </c>
      <c r="O78" s="34"/>
    </row>
    <row r="79" spans="1:15" ht="25.5" x14ac:dyDescent="0.2">
      <c r="A79" s="12" t="s">
        <v>32</v>
      </c>
      <c r="B79" s="12" t="s">
        <v>44</v>
      </c>
      <c r="C79" s="3">
        <v>5.7</v>
      </c>
      <c r="D79" s="3">
        <v>1</v>
      </c>
      <c r="E79" s="3"/>
      <c r="F79" s="4">
        <v>42095</v>
      </c>
      <c r="G79" s="3">
        <v>9</v>
      </c>
      <c r="H79" s="10">
        <v>147.18</v>
      </c>
      <c r="I79" s="14">
        <f t="shared" si="4"/>
        <v>62.92159260769126</v>
      </c>
      <c r="J79" s="3">
        <v>20</v>
      </c>
      <c r="K79" s="14">
        <f t="shared" si="5"/>
        <v>82.921592607691252</v>
      </c>
      <c r="L79" s="10">
        <v>11.5</v>
      </c>
      <c r="M79" s="21">
        <v>7.67</v>
      </c>
      <c r="O79" s="34"/>
    </row>
    <row r="80" spans="1:15" ht="25.5" x14ac:dyDescent="0.2">
      <c r="A80" s="12" t="s">
        <v>33</v>
      </c>
      <c r="B80" s="12" t="s">
        <v>44</v>
      </c>
      <c r="C80" s="3">
        <v>6.3</v>
      </c>
      <c r="D80" s="3">
        <v>1</v>
      </c>
      <c r="E80" s="3"/>
      <c r="F80" s="4">
        <v>42095</v>
      </c>
      <c r="G80" s="31" t="s">
        <v>71</v>
      </c>
      <c r="H80" s="10">
        <v>147.18</v>
      </c>
      <c r="I80" s="14">
        <f t="shared" si="4"/>
        <v>62.92159260769126</v>
      </c>
      <c r="J80" s="3">
        <v>20</v>
      </c>
      <c r="K80" s="14">
        <f t="shared" si="5"/>
        <v>82.921592607691252</v>
      </c>
      <c r="L80" s="10">
        <v>10.5</v>
      </c>
      <c r="M80" s="21">
        <v>7.67</v>
      </c>
      <c r="O80" s="34"/>
    </row>
    <row r="81" spans="1:15" ht="25.5" x14ac:dyDescent="0.2">
      <c r="A81" s="12" t="s">
        <v>34</v>
      </c>
      <c r="B81" s="12" t="s">
        <v>44</v>
      </c>
      <c r="C81" s="3">
        <v>2.7</v>
      </c>
      <c r="D81" s="3">
        <v>1</v>
      </c>
      <c r="E81" s="3"/>
      <c r="F81" s="4">
        <v>42095</v>
      </c>
      <c r="G81" s="3">
        <v>8</v>
      </c>
      <c r="H81" s="10">
        <v>147.18</v>
      </c>
      <c r="I81" s="14">
        <f t="shared" si="4"/>
        <v>62.92159260769126</v>
      </c>
      <c r="J81" s="3">
        <v>20</v>
      </c>
      <c r="K81" s="14">
        <f t="shared" si="5"/>
        <v>82.921592607691252</v>
      </c>
      <c r="L81" s="10">
        <v>10.5</v>
      </c>
      <c r="M81" s="21">
        <v>7.67</v>
      </c>
      <c r="O81" s="34"/>
    </row>
    <row r="82" spans="1:15" x14ac:dyDescent="0.2">
      <c r="A82" s="8" t="s">
        <v>12</v>
      </c>
      <c r="B82" s="8" t="s">
        <v>43</v>
      </c>
      <c r="C82" s="3">
        <v>26.9</v>
      </c>
      <c r="D82" s="3">
        <v>1</v>
      </c>
      <c r="E82" s="3"/>
      <c r="F82" s="4">
        <v>42095</v>
      </c>
      <c r="G82" s="3">
        <v>10</v>
      </c>
      <c r="H82" s="10">
        <v>137.96</v>
      </c>
      <c r="I82" s="14">
        <f t="shared" si="4"/>
        <v>67.126703392287624</v>
      </c>
      <c r="J82" s="3">
        <v>12.5</v>
      </c>
      <c r="K82" s="14">
        <f t="shared" si="5"/>
        <v>79.626703392287624</v>
      </c>
      <c r="L82" s="10">
        <v>12.44</v>
      </c>
      <c r="M82" s="21">
        <v>9.6</v>
      </c>
      <c r="O82" s="34"/>
    </row>
    <row r="83" spans="1:15" x14ac:dyDescent="0.2">
      <c r="A83" s="12" t="s">
        <v>18</v>
      </c>
      <c r="B83" s="12" t="s">
        <v>44</v>
      </c>
      <c r="C83" s="3">
        <v>6.5</v>
      </c>
      <c r="D83" s="3">
        <v>1</v>
      </c>
      <c r="E83" s="3"/>
      <c r="F83" s="4">
        <v>42736</v>
      </c>
      <c r="G83" s="3">
        <v>8</v>
      </c>
      <c r="H83" s="10">
        <v>157</v>
      </c>
      <c r="I83" s="14">
        <f t="shared" si="4"/>
        <v>58.985987261146498</v>
      </c>
      <c r="J83" s="3">
        <v>19</v>
      </c>
      <c r="K83" s="14">
        <f t="shared" si="5"/>
        <v>77.985987261146505</v>
      </c>
      <c r="L83" s="10">
        <v>13.5</v>
      </c>
      <c r="M83" s="21">
        <v>7</v>
      </c>
      <c r="O83" s="34"/>
    </row>
    <row r="84" spans="1:15" x14ac:dyDescent="0.2">
      <c r="A84" s="12" t="s">
        <v>37</v>
      </c>
      <c r="B84" s="12" t="s">
        <v>44</v>
      </c>
      <c r="C84" s="3">
        <v>2.7</v>
      </c>
      <c r="D84" s="3">
        <v>1</v>
      </c>
      <c r="E84" s="3"/>
      <c r="F84" s="4">
        <v>42095</v>
      </c>
      <c r="G84" s="3">
        <v>8</v>
      </c>
      <c r="H84" s="10">
        <v>165.01</v>
      </c>
      <c r="I84" s="14">
        <f t="shared" si="4"/>
        <v>56.122659232773778</v>
      </c>
      <c r="J84" s="3">
        <v>20</v>
      </c>
      <c r="K84" s="14">
        <f t="shared" si="5"/>
        <v>76.122659232773771</v>
      </c>
      <c r="L84" s="10">
        <v>11.93</v>
      </c>
      <c r="M84" s="21">
        <v>10.8</v>
      </c>
      <c r="O84" s="34"/>
    </row>
    <row r="86" spans="1:15" ht="15" x14ac:dyDescent="0.25">
      <c r="A86" s="27" t="s">
        <v>54</v>
      </c>
    </row>
    <row r="88" spans="1:15" ht="14.25" customHeight="1" x14ac:dyDescent="0.2">
      <c r="A88" s="48" t="s">
        <v>0</v>
      </c>
      <c r="B88" s="42" t="s">
        <v>1</v>
      </c>
      <c r="C88" s="42"/>
      <c r="D88" s="46" t="s">
        <v>2</v>
      </c>
      <c r="E88" s="47"/>
      <c r="F88" s="59" t="s">
        <v>42</v>
      </c>
      <c r="G88" s="58" t="s">
        <v>65</v>
      </c>
      <c r="H88" s="42" t="s">
        <v>60</v>
      </c>
      <c r="I88" s="42" t="s">
        <v>62</v>
      </c>
      <c r="J88" s="42" t="s">
        <v>63</v>
      </c>
      <c r="K88" s="42" t="s">
        <v>64</v>
      </c>
      <c r="L88" s="58" t="s">
        <v>58</v>
      </c>
      <c r="M88" s="58" t="s">
        <v>61</v>
      </c>
      <c r="O88" s="37"/>
    </row>
    <row r="89" spans="1:15" x14ac:dyDescent="0.2">
      <c r="A89" s="49"/>
      <c r="B89" s="43"/>
      <c r="C89" s="43"/>
      <c r="D89" s="45" t="s">
        <v>3</v>
      </c>
      <c r="E89" s="45"/>
      <c r="F89" s="59"/>
      <c r="G89" s="58"/>
      <c r="H89" s="43"/>
      <c r="I89" s="43"/>
      <c r="J89" s="43"/>
      <c r="K89" s="43"/>
      <c r="L89" s="58"/>
      <c r="M89" s="58"/>
      <c r="O89" s="37"/>
    </row>
    <row r="90" spans="1:15" x14ac:dyDescent="0.2">
      <c r="A90" s="50"/>
      <c r="B90" s="11" t="s">
        <v>4</v>
      </c>
      <c r="C90" s="11" t="s">
        <v>5</v>
      </c>
      <c r="D90" s="5" t="s">
        <v>6</v>
      </c>
      <c r="E90" s="5" t="s">
        <v>7</v>
      </c>
      <c r="F90" s="59"/>
      <c r="G90" s="58"/>
      <c r="H90" s="44"/>
      <c r="I90" s="44"/>
      <c r="J90" s="44"/>
      <c r="K90" s="44"/>
      <c r="L90" s="58"/>
      <c r="M90" s="58"/>
      <c r="O90" s="26"/>
    </row>
    <row r="91" spans="1:15" x14ac:dyDescent="0.2">
      <c r="A91" s="12" t="s">
        <v>16</v>
      </c>
      <c r="B91" s="12" t="s">
        <v>44</v>
      </c>
      <c r="C91" s="3">
        <v>22.1</v>
      </c>
      <c r="D91" s="3">
        <v>1</v>
      </c>
      <c r="E91" s="3">
        <v>2</v>
      </c>
      <c r="F91" s="4">
        <v>42095</v>
      </c>
      <c r="G91" s="3">
        <v>4</v>
      </c>
      <c r="H91" s="10">
        <v>147</v>
      </c>
      <c r="I91" s="14">
        <f t="shared" ref="I91:I107" si="6">$H$91/H91*80</f>
        <v>80</v>
      </c>
      <c r="J91" s="3">
        <v>20</v>
      </c>
      <c r="K91" s="14">
        <f t="shared" ref="K91:K107" si="7">I91+J91</f>
        <v>100</v>
      </c>
      <c r="L91" s="10">
        <v>11.93</v>
      </c>
      <c r="M91" s="10">
        <v>10.3</v>
      </c>
      <c r="O91" s="38"/>
    </row>
    <row r="92" spans="1:15" x14ac:dyDescent="0.2">
      <c r="A92" s="12" t="s">
        <v>22</v>
      </c>
      <c r="B92" s="9" t="s">
        <v>44</v>
      </c>
      <c r="C92" s="3" t="s">
        <v>39</v>
      </c>
      <c r="D92" s="3">
        <v>1</v>
      </c>
      <c r="E92" s="3"/>
      <c r="F92" s="4">
        <v>42826</v>
      </c>
      <c r="G92" s="3">
        <v>5</v>
      </c>
      <c r="H92" s="10">
        <v>150.5</v>
      </c>
      <c r="I92" s="14">
        <f t="shared" si="6"/>
        <v>78.139534883720927</v>
      </c>
      <c r="J92" s="3">
        <v>20</v>
      </c>
      <c r="K92" s="14">
        <f t="shared" si="7"/>
        <v>98.139534883720927</v>
      </c>
      <c r="L92" s="10">
        <v>14.75</v>
      </c>
      <c r="M92" s="10">
        <v>8</v>
      </c>
      <c r="O92" s="38"/>
    </row>
    <row r="93" spans="1:15" x14ac:dyDescent="0.2">
      <c r="A93" s="8" t="s">
        <v>11</v>
      </c>
      <c r="B93" s="8" t="s">
        <v>44</v>
      </c>
      <c r="C93" s="23" t="s">
        <v>40</v>
      </c>
      <c r="D93" s="3">
        <v>1</v>
      </c>
      <c r="E93" s="3">
        <v>2</v>
      </c>
      <c r="F93" s="4">
        <v>42736</v>
      </c>
      <c r="G93" s="3">
        <v>2</v>
      </c>
      <c r="H93" s="10">
        <v>157.49</v>
      </c>
      <c r="I93" s="14">
        <f t="shared" si="6"/>
        <v>74.671407708425932</v>
      </c>
      <c r="J93" s="3">
        <v>20</v>
      </c>
      <c r="K93" s="14">
        <f t="shared" si="7"/>
        <v>94.671407708425932</v>
      </c>
      <c r="L93" s="10" t="s">
        <v>52</v>
      </c>
      <c r="M93" s="10">
        <v>5.5</v>
      </c>
      <c r="O93" s="38"/>
    </row>
    <row r="94" spans="1:15" x14ac:dyDescent="0.2">
      <c r="A94" s="12" t="s">
        <v>19</v>
      </c>
      <c r="B94" s="9" t="s">
        <v>44</v>
      </c>
      <c r="C94" s="3" t="s">
        <v>46</v>
      </c>
      <c r="D94" s="3">
        <v>1</v>
      </c>
      <c r="E94" s="3"/>
      <c r="F94" s="4">
        <v>42825</v>
      </c>
      <c r="G94" s="3">
        <v>1</v>
      </c>
      <c r="H94" s="10">
        <v>161.85</v>
      </c>
      <c r="I94" s="14">
        <f t="shared" si="6"/>
        <v>72.659870250231705</v>
      </c>
      <c r="J94" s="3">
        <v>20</v>
      </c>
      <c r="K94" s="14">
        <f t="shared" si="7"/>
        <v>92.659870250231705</v>
      </c>
      <c r="L94" s="10">
        <v>13.89</v>
      </c>
      <c r="M94" s="10">
        <v>8</v>
      </c>
      <c r="O94" s="38"/>
    </row>
    <row r="95" spans="1:15" x14ac:dyDescent="0.2">
      <c r="A95" s="12" t="s">
        <v>20</v>
      </c>
      <c r="B95" s="9" t="s">
        <v>44</v>
      </c>
      <c r="C95" s="3" t="s">
        <v>46</v>
      </c>
      <c r="D95" s="3">
        <v>1</v>
      </c>
      <c r="E95" s="3"/>
      <c r="F95" s="4">
        <v>42825</v>
      </c>
      <c r="G95" s="3">
        <v>1</v>
      </c>
      <c r="H95" s="10">
        <v>161.85</v>
      </c>
      <c r="I95" s="14">
        <f t="shared" si="6"/>
        <v>72.659870250231705</v>
      </c>
      <c r="J95" s="3">
        <v>20</v>
      </c>
      <c r="K95" s="14">
        <f t="shared" si="7"/>
        <v>92.659870250231705</v>
      </c>
      <c r="L95" s="10">
        <v>13.89</v>
      </c>
      <c r="M95" s="10">
        <v>8</v>
      </c>
      <c r="O95" s="38"/>
    </row>
    <row r="96" spans="1:15" x14ac:dyDescent="0.2">
      <c r="A96" s="8" t="s">
        <v>9</v>
      </c>
      <c r="B96" s="9" t="s">
        <v>44</v>
      </c>
      <c r="C96" s="3" t="s">
        <v>39</v>
      </c>
      <c r="D96" s="3">
        <v>1</v>
      </c>
      <c r="E96" s="3">
        <v>2</v>
      </c>
      <c r="F96" s="4">
        <v>42826</v>
      </c>
      <c r="G96" s="3">
        <v>15</v>
      </c>
      <c r="H96" s="10">
        <v>163</v>
      </c>
      <c r="I96" s="14">
        <f t="shared" si="6"/>
        <v>72.147239263803684</v>
      </c>
      <c r="J96" s="3">
        <v>20</v>
      </c>
      <c r="K96" s="14">
        <f t="shared" si="7"/>
        <v>92.147239263803684</v>
      </c>
      <c r="L96" s="10">
        <v>11.93</v>
      </c>
      <c r="M96" s="10">
        <v>10</v>
      </c>
      <c r="O96" s="38"/>
    </row>
    <row r="97" spans="1:15" x14ac:dyDescent="0.2">
      <c r="A97" s="8" t="s">
        <v>10</v>
      </c>
      <c r="B97" s="9" t="s">
        <v>44</v>
      </c>
      <c r="C97" s="3" t="s">
        <v>39</v>
      </c>
      <c r="D97" s="3">
        <v>1</v>
      </c>
      <c r="E97" s="3">
        <v>2</v>
      </c>
      <c r="F97" s="4">
        <v>42826</v>
      </c>
      <c r="G97" s="3">
        <v>15</v>
      </c>
      <c r="H97" s="10">
        <v>163</v>
      </c>
      <c r="I97" s="14">
        <f t="shared" si="6"/>
        <v>72.147239263803684</v>
      </c>
      <c r="J97" s="3">
        <v>20</v>
      </c>
      <c r="K97" s="14">
        <f t="shared" si="7"/>
        <v>92.147239263803684</v>
      </c>
      <c r="L97" s="10">
        <v>11.93</v>
      </c>
      <c r="M97" s="10">
        <v>10</v>
      </c>
      <c r="O97" s="38"/>
    </row>
    <row r="98" spans="1:15" x14ac:dyDescent="0.2">
      <c r="A98" s="12" t="s">
        <v>21</v>
      </c>
      <c r="B98" s="12" t="s">
        <v>44</v>
      </c>
      <c r="C98" s="3">
        <v>5.5</v>
      </c>
      <c r="D98" s="3">
        <v>1</v>
      </c>
      <c r="E98" s="3"/>
      <c r="F98" s="4">
        <v>42095</v>
      </c>
      <c r="G98" s="3">
        <v>1</v>
      </c>
      <c r="H98" s="10">
        <v>164.85</v>
      </c>
      <c r="I98" s="14">
        <f t="shared" si="6"/>
        <v>71.337579617834393</v>
      </c>
      <c r="J98" s="3">
        <v>20</v>
      </c>
      <c r="K98" s="14">
        <f t="shared" si="7"/>
        <v>91.337579617834393</v>
      </c>
      <c r="L98" s="10">
        <v>13.89</v>
      </c>
      <c r="M98" s="10">
        <v>8</v>
      </c>
      <c r="O98" s="38"/>
    </row>
    <row r="99" spans="1:15" x14ac:dyDescent="0.2">
      <c r="A99" s="12" t="s">
        <v>17</v>
      </c>
      <c r="B99" s="12" t="s">
        <v>45</v>
      </c>
      <c r="C99" s="3">
        <v>12.1</v>
      </c>
      <c r="D99" s="3">
        <v>1</v>
      </c>
      <c r="E99" s="3"/>
      <c r="F99" s="4">
        <v>42095</v>
      </c>
      <c r="G99" s="3">
        <v>8</v>
      </c>
      <c r="H99" s="10">
        <v>159.9</v>
      </c>
      <c r="I99" s="14">
        <f t="shared" si="6"/>
        <v>73.54596622889305</v>
      </c>
      <c r="J99" s="3">
        <v>16</v>
      </c>
      <c r="K99" s="14">
        <f t="shared" si="7"/>
        <v>89.54596622889305</v>
      </c>
      <c r="L99" s="10">
        <v>12.5</v>
      </c>
      <c r="M99" s="10">
        <v>8</v>
      </c>
      <c r="O99" s="38"/>
    </row>
    <row r="100" spans="1:15" x14ac:dyDescent="0.2">
      <c r="A100" s="12" t="s">
        <v>36</v>
      </c>
      <c r="B100" s="9" t="s">
        <v>44</v>
      </c>
      <c r="C100" s="3" t="s">
        <v>39</v>
      </c>
      <c r="D100" s="3">
        <v>1</v>
      </c>
      <c r="E100" s="3">
        <v>2</v>
      </c>
      <c r="F100" s="4">
        <v>42826</v>
      </c>
      <c r="G100" s="3">
        <v>5</v>
      </c>
      <c r="H100" s="10">
        <v>178</v>
      </c>
      <c r="I100" s="14">
        <f t="shared" si="6"/>
        <v>66.067415730337075</v>
      </c>
      <c r="J100" s="3">
        <v>18</v>
      </c>
      <c r="K100" s="14">
        <f t="shared" si="7"/>
        <v>84.067415730337075</v>
      </c>
      <c r="L100" s="20" t="s">
        <v>57</v>
      </c>
      <c r="M100" s="20" t="s">
        <v>57</v>
      </c>
      <c r="O100" s="38"/>
    </row>
    <row r="101" spans="1:15" x14ac:dyDescent="0.2">
      <c r="A101" s="12" t="s">
        <v>31</v>
      </c>
      <c r="B101" s="12" t="s">
        <v>44</v>
      </c>
      <c r="C101" s="3">
        <v>2.4</v>
      </c>
      <c r="D101" s="3">
        <v>1</v>
      </c>
      <c r="E101" s="3">
        <v>2</v>
      </c>
      <c r="F101" s="4">
        <v>42095</v>
      </c>
      <c r="G101" s="3">
        <v>15</v>
      </c>
      <c r="H101" s="10">
        <v>178</v>
      </c>
      <c r="I101" s="14">
        <f t="shared" si="6"/>
        <v>66.067415730337075</v>
      </c>
      <c r="J101" s="3">
        <v>16</v>
      </c>
      <c r="K101" s="14">
        <f t="shared" si="7"/>
        <v>82.067415730337075</v>
      </c>
      <c r="L101" s="10">
        <v>23.6</v>
      </c>
      <c r="M101" s="10">
        <v>15.5</v>
      </c>
      <c r="O101" s="38"/>
    </row>
    <row r="102" spans="1:15" x14ac:dyDescent="0.2">
      <c r="A102" s="12" t="s">
        <v>23</v>
      </c>
      <c r="B102" s="9" t="s">
        <v>44</v>
      </c>
      <c r="C102" s="3">
        <v>7.6</v>
      </c>
      <c r="D102" s="3">
        <v>1</v>
      </c>
      <c r="E102" s="3">
        <v>2</v>
      </c>
      <c r="F102" s="4">
        <v>42095</v>
      </c>
      <c r="G102" s="3">
        <v>6</v>
      </c>
      <c r="H102" s="10">
        <v>198</v>
      </c>
      <c r="I102" s="14">
        <f t="shared" si="6"/>
        <v>59.393939393939391</v>
      </c>
      <c r="J102" s="3">
        <v>20</v>
      </c>
      <c r="K102" s="14">
        <f t="shared" si="7"/>
        <v>79.393939393939391</v>
      </c>
      <c r="L102" s="10">
        <v>13.91</v>
      </c>
      <c r="M102" s="10">
        <v>12.5</v>
      </c>
      <c r="O102" s="38"/>
    </row>
    <row r="103" spans="1:15" x14ac:dyDescent="0.2">
      <c r="A103" s="12" t="s">
        <v>30</v>
      </c>
      <c r="B103" s="12" t="s">
        <v>45</v>
      </c>
      <c r="C103" s="3">
        <v>11.6</v>
      </c>
      <c r="D103" s="3">
        <v>1</v>
      </c>
      <c r="E103" s="3"/>
      <c r="F103" s="4">
        <v>42278</v>
      </c>
      <c r="G103" s="3">
        <v>1</v>
      </c>
      <c r="H103" s="10">
        <v>187</v>
      </c>
      <c r="I103" s="14">
        <f t="shared" si="6"/>
        <v>62.887700534759361</v>
      </c>
      <c r="J103" s="23">
        <v>14</v>
      </c>
      <c r="K103" s="14">
        <f t="shared" si="7"/>
        <v>76.887700534759361</v>
      </c>
      <c r="L103" s="10">
        <v>15</v>
      </c>
      <c r="M103" s="10">
        <v>11.4</v>
      </c>
      <c r="O103" s="38"/>
    </row>
    <row r="104" spans="1:15" x14ac:dyDescent="0.2">
      <c r="A104" s="12" t="s">
        <v>37</v>
      </c>
      <c r="B104" s="12" t="s">
        <v>44</v>
      </c>
      <c r="C104" s="3">
        <v>2.7</v>
      </c>
      <c r="D104" s="3">
        <v>1</v>
      </c>
      <c r="E104" s="3"/>
      <c r="F104" s="4">
        <v>42095</v>
      </c>
      <c r="G104" s="3">
        <v>12</v>
      </c>
      <c r="H104" s="10">
        <v>220.18</v>
      </c>
      <c r="I104" s="14">
        <f t="shared" si="6"/>
        <v>53.410845671723131</v>
      </c>
      <c r="J104" s="3">
        <v>14</v>
      </c>
      <c r="K104" s="14">
        <f t="shared" si="7"/>
        <v>67.410845671723138</v>
      </c>
      <c r="L104" s="10">
        <v>11.93</v>
      </c>
      <c r="M104" s="10">
        <v>10.8</v>
      </c>
      <c r="O104" s="38"/>
    </row>
    <row r="105" spans="1:15" x14ac:dyDescent="0.2">
      <c r="A105" s="12" t="s">
        <v>25</v>
      </c>
      <c r="B105" s="12" t="s">
        <v>44</v>
      </c>
      <c r="C105" s="3">
        <v>4.8</v>
      </c>
      <c r="D105" s="3">
        <v>1</v>
      </c>
      <c r="E105" s="3">
        <v>2</v>
      </c>
      <c r="F105" s="4">
        <v>42278</v>
      </c>
      <c r="G105" s="3">
        <v>16</v>
      </c>
      <c r="H105" s="10">
        <v>275</v>
      </c>
      <c r="I105" s="14">
        <f t="shared" si="6"/>
        <v>42.763636363636365</v>
      </c>
      <c r="J105" s="3">
        <v>20</v>
      </c>
      <c r="K105" s="14">
        <f t="shared" si="7"/>
        <v>62.763636363636365</v>
      </c>
      <c r="L105" s="10" t="s">
        <v>52</v>
      </c>
      <c r="M105" s="10" t="s">
        <v>52</v>
      </c>
      <c r="O105" s="38"/>
    </row>
    <row r="106" spans="1:15" x14ac:dyDescent="0.2">
      <c r="A106" s="12" t="s">
        <v>26</v>
      </c>
      <c r="B106" s="12" t="s">
        <v>44</v>
      </c>
      <c r="C106" s="3">
        <v>4.0999999999999996</v>
      </c>
      <c r="D106" s="3">
        <v>1</v>
      </c>
      <c r="E106" s="3">
        <v>2</v>
      </c>
      <c r="F106" s="4">
        <v>42644</v>
      </c>
      <c r="G106" s="3">
        <v>15</v>
      </c>
      <c r="H106" s="10">
        <v>275</v>
      </c>
      <c r="I106" s="14">
        <f t="shared" si="6"/>
        <v>42.763636363636365</v>
      </c>
      <c r="J106" s="3">
        <v>20</v>
      </c>
      <c r="K106" s="14">
        <f t="shared" si="7"/>
        <v>62.763636363636365</v>
      </c>
      <c r="L106" s="10" t="s">
        <v>52</v>
      </c>
      <c r="M106" s="10" t="s">
        <v>52</v>
      </c>
      <c r="O106" s="38"/>
    </row>
    <row r="107" spans="1:15" x14ac:dyDescent="0.2">
      <c r="A107" s="12" t="s">
        <v>18</v>
      </c>
      <c r="B107" s="12" t="s">
        <v>44</v>
      </c>
      <c r="C107" s="3">
        <v>6.5</v>
      </c>
      <c r="D107" s="3">
        <v>1</v>
      </c>
      <c r="E107" s="3"/>
      <c r="F107" s="4">
        <v>42736</v>
      </c>
      <c r="G107" s="3">
        <v>7</v>
      </c>
      <c r="H107" s="10">
        <v>268</v>
      </c>
      <c r="I107" s="14">
        <f t="shared" si="6"/>
        <v>43.880597014925371</v>
      </c>
      <c r="J107" s="3">
        <v>16</v>
      </c>
      <c r="K107" s="14">
        <f t="shared" si="7"/>
        <v>59.880597014925371</v>
      </c>
      <c r="L107" s="10">
        <v>13.5</v>
      </c>
      <c r="M107" s="10">
        <v>7</v>
      </c>
      <c r="O107" s="38"/>
    </row>
  </sheetData>
  <sortState ref="A93:Q107">
    <sortCondition descending="1" ref="N91:N107"/>
  </sortState>
  <mergeCells count="48">
    <mergeCell ref="M58:M60"/>
    <mergeCell ref="I88:I90"/>
    <mergeCell ref="I58:I60"/>
    <mergeCell ref="J58:J60"/>
    <mergeCell ref="K58:K60"/>
    <mergeCell ref="J88:J90"/>
    <mergeCell ref="A88:A90"/>
    <mergeCell ref="B88:C89"/>
    <mergeCell ref="D88:E88"/>
    <mergeCell ref="F88:F90"/>
    <mergeCell ref="H88:H90"/>
    <mergeCell ref="M32:M34"/>
    <mergeCell ref="F58:F60"/>
    <mergeCell ref="H58:H60"/>
    <mergeCell ref="D59:E59"/>
    <mergeCell ref="K88:K90"/>
    <mergeCell ref="L58:L60"/>
    <mergeCell ref="G58:G60"/>
    <mergeCell ref="D33:E33"/>
    <mergeCell ref="J32:J34"/>
    <mergeCell ref="K32:K34"/>
    <mergeCell ref="L32:L34"/>
    <mergeCell ref="A54:N54"/>
    <mergeCell ref="L88:L90"/>
    <mergeCell ref="M88:M90"/>
    <mergeCell ref="G88:G90"/>
    <mergeCell ref="D89:E89"/>
    <mergeCell ref="B6:C7"/>
    <mergeCell ref="D6:E6"/>
    <mergeCell ref="A58:A60"/>
    <mergeCell ref="B58:C59"/>
    <mergeCell ref="D58:E58"/>
    <mergeCell ref="F6:F8"/>
    <mergeCell ref="H6:H8"/>
    <mergeCell ref="N32:N34"/>
    <mergeCell ref="A32:A34"/>
    <mergeCell ref="G32:G34"/>
    <mergeCell ref="J6:J8"/>
    <mergeCell ref="K6:K8"/>
    <mergeCell ref="G6:G8"/>
    <mergeCell ref="D7:E7"/>
    <mergeCell ref="I6:I8"/>
    <mergeCell ref="B32:C33"/>
    <mergeCell ref="D32:E32"/>
    <mergeCell ref="F32:F34"/>
    <mergeCell ref="H32:H34"/>
    <mergeCell ref="I32:I34"/>
    <mergeCell ref="A6:A8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Tarjoukset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Puistovaara Janina</dc:creator>
  <cp:lastModifiedBy>Puistovaara Janina</cp:lastModifiedBy>
  <cp:lastPrinted>2015-02-02T12:12:37Z</cp:lastPrinted>
  <dcterms:created xsi:type="dcterms:W3CDTF">2011-04-26T11:05:32Z</dcterms:created>
  <dcterms:modified xsi:type="dcterms:W3CDTF">2015-02-02T12:16:19Z</dcterms:modified>
</cp:coreProperties>
</file>