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85" yWindow="30" windowWidth="11460" windowHeight="5040"/>
  </bookViews>
  <sheets>
    <sheet name="Taul1" sheetId="1" r:id="rId1"/>
    <sheet name="Taul2" sheetId="2" r:id="rId2"/>
    <sheet name="Taul3" sheetId="3" r:id="rId3"/>
  </sheets>
  <definedNames>
    <definedName name="_xlnm.Print_Area" localSheetId="0">Taul1!$A$1:$K$84</definedName>
  </definedNames>
  <calcPr calcId="145621"/>
</workbook>
</file>

<file path=xl/calcChain.xml><?xml version="1.0" encoding="utf-8"?>
<calcChain xmlns="http://schemas.openxmlformats.org/spreadsheetml/2006/main">
  <c r="H74" i="1" l="1"/>
  <c r="J74" i="1" s="1"/>
  <c r="H79" i="1"/>
  <c r="J79" i="1" s="1"/>
  <c r="H75" i="1"/>
  <c r="J75" i="1" s="1"/>
  <c r="H77" i="1"/>
  <c r="J77" i="1" s="1"/>
  <c r="H78" i="1"/>
  <c r="J78" i="1" s="1"/>
  <c r="H76" i="1"/>
  <c r="J76" i="1" s="1"/>
  <c r="H80" i="1"/>
  <c r="J80" i="1" s="1"/>
  <c r="H73" i="1"/>
  <c r="J73" i="1" s="1"/>
  <c r="H54" i="1"/>
  <c r="J54" i="1" s="1"/>
  <c r="H57" i="1"/>
  <c r="J57" i="1" s="1"/>
  <c r="H55" i="1"/>
  <c r="J55" i="1" s="1"/>
  <c r="H58" i="1"/>
  <c r="J58" i="1" s="1"/>
  <c r="H65" i="1"/>
  <c r="J65" i="1" s="1"/>
  <c r="H64" i="1"/>
  <c r="J64" i="1" s="1"/>
  <c r="H59" i="1"/>
  <c r="J59" i="1" s="1"/>
  <c r="H61" i="1"/>
  <c r="J61" i="1" s="1"/>
  <c r="H63" i="1"/>
  <c r="J63" i="1" s="1"/>
  <c r="H66" i="1"/>
  <c r="J66" i="1" s="1"/>
  <c r="H62" i="1"/>
  <c r="J62" i="1" s="1"/>
  <c r="H60" i="1"/>
  <c r="J60" i="1" s="1"/>
  <c r="H56" i="1"/>
  <c r="J56" i="1" s="1"/>
  <c r="H36" i="1"/>
  <c r="J36" i="1" s="1"/>
  <c r="H34" i="1"/>
  <c r="J34" i="1" s="1"/>
  <c r="H35" i="1"/>
  <c r="J35" i="1" s="1"/>
  <c r="H37" i="1"/>
  <c r="J37" i="1" s="1"/>
  <c r="H38" i="1"/>
  <c r="J38" i="1" s="1"/>
  <c r="H46" i="1"/>
  <c r="J46" i="1" s="1"/>
  <c r="H44" i="1"/>
  <c r="J44" i="1" s="1"/>
  <c r="H39" i="1"/>
  <c r="J39" i="1" s="1"/>
  <c r="H41" i="1"/>
  <c r="J41" i="1" s="1"/>
  <c r="H42" i="1"/>
  <c r="J42" i="1" s="1"/>
  <c r="H43" i="1"/>
  <c r="J43" i="1" s="1"/>
  <c r="H47" i="1"/>
  <c r="J47" i="1" s="1"/>
  <c r="H40" i="1"/>
  <c r="J40" i="1" s="1"/>
  <c r="H45" i="1"/>
  <c r="J45" i="1" s="1"/>
  <c r="H33" i="1"/>
  <c r="J33" i="1" s="1"/>
  <c r="H12" i="1"/>
  <c r="J12" i="1" s="1"/>
  <c r="H13" i="1"/>
  <c r="J13" i="1" s="1"/>
  <c r="H15" i="1"/>
  <c r="J15" i="1" s="1"/>
  <c r="H14" i="1"/>
  <c r="J14" i="1" s="1"/>
  <c r="H10" i="1"/>
  <c r="J10" i="1" s="1"/>
  <c r="H11" i="1"/>
  <c r="J11" i="1" s="1"/>
  <c r="H18" i="1"/>
  <c r="J18" i="1" s="1"/>
  <c r="H25" i="1"/>
  <c r="J25" i="1" s="1"/>
  <c r="H23" i="1"/>
  <c r="J23" i="1" s="1"/>
  <c r="H19" i="1"/>
  <c r="J19" i="1" s="1"/>
  <c r="H20" i="1"/>
  <c r="J20" i="1" s="1"/>
  <c r="H21" i="1"/>
  <c r="J21" i="1" s="1"/>
  <c r="H16" i="1"/>
  <c r="J16" i="1" s="1"/>
  <c r="H17" i="1"/>
  <c r="J17" i="1" s="1"/>
  <c r="H22" i="1"/>
  <c r="J22" i="1" s="1"/>
  <c r="H26" i="1"/>
  <c r="J26" i="1" s="1"/>
  <c r="H24" i="1"/>
  <c r="J24" i="1" s="1"/>
  <c r="H9" i="1"/>
  <c r="J9" i="1" s="1"/>
</calcChain>
</file>

<file path=xl/sharedStrings.xml><?xml version="1.0" encoding="utf-8"?>
<sst xmlns="http://schemas.openxmlformats.org/spreadsheetml/2006/main" count="170" uniqueCount="58">
  <si>
    <t>Alkoholiongelmaiset ja ensisijaisesti alkoholia käyttävät monipäihteiset asiakkaat</t>
  </si>
  <si>
    <t>Lääkeriippuvaiset ja ensisijaisesti lääkkeitä väärinkäyttävät monipäihteiset asiakkaat</t>
  </si>
  <si>
    <t>Huumeongelmaiset ja ensisijaisesti huumeita käyttävät monipäihteiset asiakkaat</t>
  </si>
  <si>
    <t>Opioidikorvaushoidossa olevat monipäihteiset asiakkaat, joilla oheiskäyttöä</t>
  </si>
  <si>
    <t>Päihdehuollon kuntouttavan laitoshoidon ostopalvelut 1.4.2014–31.3.2017</t>
  </si>
  <si>
    <t>Tarjoaja</t>
  </si>
  <si>
    <t>Toimintayksikön sijainti</t>
  </si>
  <si>
    <t>km</t>
  </si>
  <si>
    <t>kunta</t>
  </si>
  <si>
    <t>Palvelukielet</t>
  </si>
  <si>
    <t>1 = pääkieli</t>
  </si>
  <si>
    <t>suomi</t>
  </si>
  <si>
    <t>ruotsi</t>
  </si>
  <si>
    <t>A-klinikkasäätiö, Anjalansalon päihdekuntoutuskeskus, kuntoutumisyhteisö</t>
  </si>
  <si>
    <t>Salo</t>
  </si>
  <si>
    <t>Tarjottava paikkamäärä</t>
  </si>
  <si>
    <t>A-klinikkasäätiö, Hämeen palvelualue, Pitkämäen kuntoutusosasto</t>
  </si>
  <si>
    <t>Lahti</t>
  </si>
  <si>
    <t>A-klinikkasäätiö, Järvenpään sosiaalisairaala, Hietalinna-yhteisö</t>
  </si>
  <si>
    <t>Haarajoki</t>
  </si>
  <si>
    <t>A-klinikkasäätiö, Järvenpään sosiaalisairaala, Päihdekuntoutusyksikkö</t>
  </si>
  <si>
    <t>A-klinikkasäätiö, Kouvolan laitosyksikkö, Huumevieroitusyksikkö (osasto)</t>
  </si>
  <si>
    <t>Kouvola</t>
  </si>
  <si>
    <t>A-klinikkasäätiö, Tampereen kuntoutumiskeskus</t>
  </si>
  <si>
    <t>Tampere</t>
  </si>
  <si>
    <t>Terapiatehdas Oy, Kieli yksikkö</t>
  </si>
  <si>
    <t>Nummela</t>
  </si>
  <si>
    <t>Terapiatehdas Oy, Miesten yksikkö</t>
  </si>
  <si>
    <t>Tervalampi</t>
  </si>
  <si>
    <t>ei tietoa</t>
  </si>
  <si>
    <t>Terapiatehdas Oy, Naisten yksikkö</t>
  </si>
  <si>
    <t>Terapiatehdas Oy, Nuorten yksikkö</t>
  </si>
  <si>
    <t>Anna-Palvelut Oy</t>
  </si>
  <si>
    <t>Jyrkkähoito-yhdistys ry</t>
  </si>
  <si>
    <t>Savonlinna</t>
  </si>
  <si>
    <t>Kaislakoti Oy</t>
  </si>
  <si>
    <t>Ikkala</t>
  </si>
  <si>
    <t>Kalliolan Kannatusyhdistys ry</t>
  </si>
  <si>
    <t>Nukari</t>
  </si>
  <si>
    <t>Mainio Vire Oy</t>
  </si>
  <si>
    <t>Turku</t>
  </si>
  <si>
    <t>Marjalinna Oy</t>
  </si>
  <si>
    <t>Punkalaidun</t>
  </si>
  <si>
    <t>Tampereen Huumeklinikkayhdistys ry</t>
  </si>
  <si>
    <t>Länsi-Aure</t>
  </si>
  <si>
    <t>VAK ry, Kankaanpään A-koti</t>
  </si>
  <si>
    <t>Kankaanpää</t>
  </si>
  <si>
    <t>VAK ry, Mikkeli-yhteisö</t>
  </si>
  <si>
    <t>Norola</t>
  </si>
  <si>
    <t>Laatupisteet (max. 30)</t>
  </si>
  <si>
    <t>Hintapisteet (max. 70)</t>
  </si>
  <si>
    <t>Pisteet yhteensä</t>
  </si>
  <si>
    <t>Tarjoukset asiakasryhmittäin</t>
  </si>
  <si>
    <t>Liite 1</t>
  </si>
  <si>
    <t>3288-2013</t>
  </si>
  <si>
    <t>Vertailussa halvin hoitovuorokauden hinta / asiakas sai 70 pistettä. Muiden tarjoajien pistemäärä muodostui suorassa suhteessa halvimpaan (halvin hoitovuorokauden hinta / vertailtava hoitovuorokauden hinta x 70).</t>
  </si>
  <si>
    <t>Laadun osalta vähimmäisvaatimukset täyttävä palvelun taso sai 0 pistettä ja sen ylittäviltä osin pisteitä sai 1–30. Laadun vertailuperusteet on ilmoitettu tarjouslomakkeessa (kohdat 11.3, 12.1, 13.1, 15.1). Laadun arvioimiseksi palveluntuottajan tuli liittää tarjoukseensa laadun vertailuperusteisiin pyydetyt selvitykset. Laadun arvioi Tilaajan arviointiryhmä.</t>
  </si>
  <si>
    <t>Hoitovuoro-kauden hinta / asiakas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</si>
</sst>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Arial"/>
      <family val="2"/>
      <scheme val="minor"/>
    </font>
    <font>
      <b/>
      <sz val="12"/>
      <color theme="1"/>
      <name val="Arial"/>
      <family val="2"/>
      <scheme val="minor"/>
    </font>
    <font>
      <b/>
      <sz val="11"/>
      <color theme="1"/>
      <name val="Arial"/>
      <family val="2"/>
      <scheme val="minor"/>
    </font>
    <font>
      <b/>
      <sz val="10"/>
      <color theme="1"/>
      <name val="Arial"/>
      <family val="2"/>
      <scheme val="minor"/>
    </font>
    <font>
      <sz val="10"/>
      <color theme="1"/>
      <name val="Arial"/>
      <family val="2"/>
      <scheme val="minor"/>
    </font>
    <font>
      <b/>
      <sz val="10"/>
      <name val="Arial"/>
      <family val="2"/>
    </font>
    <font>
      <b/>
      <sz val="10"/>
      <color indexed="8"/>
      <name val="Arial"/>
      <family val="2"/>
    </font>
    <font>
      <sz val="10"/>
      <name val="Arial"/>
      <family val="2"/>
      <scheme val="minor"/>
    </font>
    <font>
      <sz val="11"/>
      <name val="Arial"/>
      <family val="2"/>
      <scheme val="minor"/>
    </font>
    <font>
      <b/>
      <sz val="10"/>
      <name val="Arial"/>
      <family val="2"/>
      <scheme val="minor"/>
    </font>
  </fonts>
  <fills count="2">
    <fill>
      <patternFill patternType="none"/>
    </fill>
    <fill>
      <patternFill patternType="gray125"/>
    </fill>
  </fills>
  <borders count="1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s>
  <cellStyleXfs count="1">
    <xf numFmtId="0" fontId="0" fillId="0" borderId="0"/>
  </cellStyleXfs>
  <cellXfs count="73">
    <xf numFmtId="0" fontId="0" fillId="0" borderId="0" xfId="0"/>
    <xf numFmtId="0" fontId="1" fillId="0" borderId="0" xfId="0" applyFont="1" applyFill="1" applyAlignment="1">
      <alignment vertical="center"/>
    </xf>
    <xf numFmtId="0" fontId="0" fillId="0" borderId="0" xfId="0" applyFill="1"/>
    <xf numFmtId="0" fontId="3" fillId="0" borderId="0" xfId="0" applyFont="1" applyFill="1"/>
    <xf numFmtId="0" fontId="2" fillId="0" borderId="0" xfId="0" applyFont="1" applyFill="1"/>
    <xf numFmtId="0" fontId="4" fillId="0" borderId="0" xfId="0" applyFont="1" applyFill="1"/>
    <xf numFmtId="0" fontId="4" fillId="0" borderId="0" xfId="0" applyFont="1" applyFill="1" applyAlignment="1">
      <alignment horizontal="left" vertical="center" wrapText="1"/>
    </xf>
    <xf numFmtId="0" fontId="4" fillId="0" borderId="0" xfId="0" applyFont="1" applyFill="1" applyAlignment="1">
      <alignment vertical="center"/>
    </xf>
    <xf numFmtId="0" fontId="4" fillId="0" borderId="0" xfId="0" applyFont="1" applyFill="1" applyAlignment="1">
      <alignment wrapText="1"/>
    </xf>
    <xf numFmtId="0" fontId="4" fillId="0" borderId="0" xfId="0" applyFont="1" applyFill="1" applyAlignment="1">
      <alignment horizontal="center" vertical="center"/>
    </xf>
    <xf numFmtId="0" fontId="8" fillId="0" borderId="0" xfId="0" applyFont="1" applyFill="1"/>
    <xf numFmtId="0" fontId="3" fillId="0" borderId="1" xfId="0" applyFont="1" applyFill="1" applyBorder="1"/>
    <xf numFmtId="0" fontId="3" fillId="0" borderId="4" xfId="0" applyFont="1" applyFill="1" applyBorder="1"/>
    <xf numFmtId="0" fontId="4" fillId="0" borderId="6" xfId="0" applyFont="1" applyFill="1" applyBorder="1"/>
    <xf numFmtId="0" fontId="4" fillId="0" borderId="7" xfId="0" applyFont="1" applyFill="1" applyBorder="1"/>
    <xf numFmtId="0" fontId="3" fillId="0" borderId="7" xfId="0" applyFont="1" applyFill="1" applyBorder="1" applyAlignment="1">
      <alignment horizontal="center"/>
    </xf>
    <xf numFmtId="0" fontId="5" fillId="0" borderId="7" xfId="0" applyFont="1" applyFill="1" applyBorder="1" applyAlignment="1">
      <alignment horizontal="center" vertical="center"/>
    </xf>
    <xf numFmtId="0" fontId="7" fillId="0" borderId="7" xfId="0" applyFont="1" applyFill="1" applyBorder="1"/>
    <xf numFmtId="0" fontId="4" fillId="0" borderId="8" xfId="0" applyFont="1" applyFill="1" applyBorder="1"/>
    <xf numFmtId="0" fontId="4" fillId="0" borderId="9" xfId="0" applyFont="1" applyFill="1" applyBorder="1"/>
    <xf numFmtId="0" fontId="4" fillId="0" borderId="10" xfId="0" applyFont="1" applyFill="1" applyBorder="1" applyAlignment="1">
      <alignment horizontal="left"/>
    </xf>
    <xf numFmtId="0" fontId="4" fillId="0" borderId="10" xfId="0" applyFont="1" applyFill="1" applyBorder="1"/>
    <xf numFmtId="2" fontId="4" fillId="0" borderId="10" xfId="0" applyNumberFormat="1" applyFont="1" applyFill="1" applyBorder="1"/>
    <xf numFmtId="0" fontId="7" fillId="0" borderId="10" xfId="0" applyFont="1" applyFill="1" applyBorder="1"/>
    <xf numFmtId="2" fontId="4" fillId="0" borderId="11" xfId="0" applyNumberFormat="1" applyFont="1" applyFill="1" applyBorder="1"/>
    <xf numFmtId="0" fontId="4" fillId="0" borderId="12" xfId="0" applyFont="1" applyFill="1" applyBorder="1"/>
    <xf numFmtId="0" fontId="4" fillId="0" borderId="13" xfId="0" applyFont="1" applyFill="1" applyBorder="1" applyAlignment="1">
      <alignment horizontal="left" vertical="center"/>
    </xf>
    <xf numFmtId="0" fontId="4" fillId="0" borderId="13" xfId="0" applyFont="1" applyFill="1" applyBorder="1" applyAlignment="1">
      <alignment vertical="center"/>
    </xf>
    <xf numFmtId="2" fontId="4" fillId="0" borderId="13" xfId="0" applyNumberFormat="1" applyFont="1" applyFill="1" applyBorder="1"/>
    <xf numFmtId="0" fontId="7" fillId="0" borderId="13" xfId="0" applyFont="1" applyFill="1" applyBorder="1" applyAlignment="1">
      <alignment vertical="center"/>
    </xf>
    <xf numFmtId="2" fontId="4" fillId="0" borderId="14" xfId="0" applyNumberFormat="1" applyFont="1" applyFill="1" applyBorder="1"/>
    <xf numFmtId="0" fontId="4" fillId="0" borderId="13" xfId="0" applyFont="1" applyFill="1" applyBorder="1" applyAlignment="1">
      <alignment horizontal="left"/>
    </xf>
    <xf numFmtId="0" fontId="4" fillId="0" borderId="13" xfId="0" applyFont="1" applyFill="1" applyBorder="1"/>
    <xf numFmtId="0" fontId="7" fillId="0" borderId="13" xfId="0" applyFont="1" applyFill="1" applyBorder="1"/>
    <xf numFmtId="0" fontId="4" fillId="0" borderId="12" xfId="0" applyFont="1" applyFill="1" applyBorder="1" applyAlignment="1">
      <alignment horizontal="left" vertical="center" wrapText="1"/>
    </xf>
    <xf numFmtId="0" fontId="4" fillId="0" borderId="12" xfId="0" applyFont="1" applyFill="1" applyBorder="1" applyAlignment="1">
      <alignment wrapText="1"/>
    </xf>
    <xf numFmtId="0" fontId="4" fillId="0" borderId="13" xfId="0" applyFont="1" applyFill="1" applyBorder="1" applyAlignment="1">
      <alignment horizontal="right" vertical="center"/>
    </xf>
    <xf numFmtId="0" fontId="7" fillId="0" borderId="13" xfId="0" applyFont="1" applyFill="1" applyBorder="1" applyAlignment="1">
      <alignment horizontal="left"/>
    </xf>
    <xf numFmtId="0" fontId="4" fillId="0" borderId="15" xfId="0" applyFont="1" applyFill="1" applyBorder="1"/>
    <xf numFmtId="0" fontId="4" fillId="0" borderId="16" xfId="0" applyFont="1" applyFill="1" applyBorder="1" applyAlignment="1">
      <alignment horizontal="left"/>
    </xf>
    <xf numFmtId="0" fontId="4" fillId="0" borderId="16" xfId="0" applyFont="1" applyFill="1" applyBorder="1"/>
    <xf numFmtId="2" fontId="4" fillId="0" borderId="16" xfId="0" applyNumberFormat="1" applyFont="1" applyFill="1" applyBorder="1"/>
    <xf numFmtId="0" fontId="7" fillId="0" borderId="16" xfId="0" applyFont="1" applyFill="1" applyBorder="1" applyAlignment="1">
      <alignment vertical="center"/>
    </xf>
    <xf numFmtId="2" fontId="4" fillId="0" borderId="17" xfId="0" applyNumberFormat="1" applyFont="1" applyFill="1" applyBorder="1"/>
    <xf numFmtId="0" fontId="4" fillId="0" borderId="13" xfId="0" applyFont="1" applyFill="1" applyBorder="1" applyAlignment="1">
      <alignment horizontal="center" vertical="center"/>
    </xf>
    <xf numFmtId="0" fontId="7" fillId="0" borderId="13" xfId="0" applyFont="1" applyFill="1" applyBorder="1" applyAlignment="1">
      <alignment horizontal="right" vertical="center"/>
    </xf>
    <xf numFmtId="0" fontId="7" fillId="0" borderId="16" xfId="0" applyFont="1" applyFill="1" applyBorder="1"/>
    <xf numFmtId="0" fontId="4" fillId="0" borderId="10" xfId="0" applyFont="1" applyFill="1" applyBorder="1" applyAlignment="1">
      <alignment horizontal="left" vertical="center"/>
    </xf>
    <xf numFmtId="0" fontId="4" fillId="0" borderId="10" xfId="0" applyFont="1" applyFill="1" applyBorder="1" applyAlignment="1">
      <alignment vertical="center"/>
    </xf>
    <xf numFmtId="2" fontId="4" fillId="0" borderId="10" xfId="0" applyNumberFormat="1" applyFont="1" applyFill="1" applyBorder="1" applyAlignment="1">
      <alignment vertical="center"/>
    </xf>
    <xf numFmtId="0" fontId="7" fillId="0" borderId="10" xfId="0" applyFont="1" applyFill="1" applyBorder="1" applyAlignment="1">
      <alignment vertical="center"/>
    </xf>
    <xf numFmtId="2" fontId="4" fillId="0" borderId="13" xfId="0" applyNumberFormat="1" applyFont="1" applyFill="1" applyBorder="1" applyAlignment="1">
      <alignment vertical="center"/>
    </xf>
    <xf numFmtId="2" fontId="4" fillId="0" borderId="16" xfId="0" applyNumberFormat="1" applyFont="1" applyFill="1" applyBorder="1" applyAlignment="1">
      <alignment vertical="center"/>
    </xf>
    <xf numFmtId="0" fontId="4" fillId="0" borderId="10" xfId="0" applyFont="1" applyFill="1" applyBorder="1" applyAlignment="1">
      <alignment horizontal="center" vertical="center"/>
    </xf>
    <xf numFmtId="0" fontId="4" fillId="0" borderId="13" xfId="0" applyFont="1" applyFill="1" applyBorder="1" applyAlignment="1">
      <alignment horizontal="center"/>
    </xf>
    <xf numFmtId="0" fontId="4" fillId="0" borderId="16" xfId="0" applyFont="1" applyFill="1" applyBorder="1" applyAlignment="1">
      <alignment horizontal="center"/>
    </xf>
    <xf numFmtId="0" fontId="4" fillId="0" borderId="10" xfId="0" applyFont="1" applyFill="1" applyBorder="1" applyAlignment="1">
      <alignment horizontal="center"/>
    </xf>
    <xf numFmtId="0" fontId="3" fillId="0" borderId="2" xfId="0" applyFont="1" applyFill="1" applyBorder="1" applyAlignment="1">
      <alignment horizontal="center" wrapText="1"/>
    </xf>
    <xf numFmtId="0" fontId="3" fillId="0" borderId="0" xfId="0" applyFont="1" applyFill="1" applyBorder="1" applyAlignment="1">
      <alignment horizontal="center" wrapText="1"/>
    </xf>
    <xf numFmtId="0" fontId="9" fillId="0" borderId="2" xfId="0" applyFont="1" applyFill="1" applyBorder="1" applyAlignment="1">
      <alignment horizontal="center" wrapText="1"/>
    </xf>
    <xf numFmtId="0" fontId="9" fillId="0" borderId="0" xfId="0" applyFont="1" applyFill="1" applyBorder="1" applyAlignment="1">
      <alignment horizontal="center" wrapText="1"/>
    </xf>
    <xf numFmtId="0" fontId="3" fillId="0" borderId="3" xfId="0" applyFont="1" applyFill="1" applyBorder="1" applyAlignment="1">
      <alignment horizontal="center" wrapText="1"/>
    </xf>
    <xf numFmtId="0" fontId="3" fillId="0" borderId="5" xfId="0" applyFont="1" applyFill="1" applyBorder="1" applyAlignment="1">
      <alignment horizontal="center" wrapText="1"/>
    </xf>
    <xf numFmtId="0" fontId="6"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0" xfId="0" applyFont="1" applyFill="1" applyAlignment="1">
      <alignment horizontal="left" wrapText="1"/>
    </xf>
    <xf numFmtId="0" fontId="4" fillId="0" borderId="0" xfId="0" applyFont="1" applyFill="1" applyAlignment="1">
      <alignment horizontal="center" wrapText="1"/>
    </xf>
    <xf numFmtId="14" fontId="4" fillId="0" borderId="0" xfId="0" applyNumberFormat="1" applyFont="1" applyFill="1" applyAlignment="1">
      <alignment horizontal="left" vertical="center"/>
    </xf>
    <xf numFmtId="2" fontId="4" fillId="0" borderId="14" xfId="0" applyNumberFormat="1" applyFont="1" applyFill="1" applyBorder="1" applyAlignment="1">
      <alignment vertical="center"/>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ema">
  <a:themeElements>
    <a:clrScheme name="Turun kaupunki">
      <a:dk1>
        <a:sysClr val="windowText" lastClr="000000"/>
      </a:dk1>
      <a:lt1>
        <a:sysClr val="window" lastClr="FFFFFF"/>
      </a:lt1>
      <a:dk2>
        <a:srgbClr val="2F9CC3"/>
      </a:dk2>
      <a:lt2>
        <a:srgbClr val="EEECE1"/>
      </a:lt2>
      <a:accent1>
        <a:srgbClr val="00468B"/>
      </a:accent1>
      <a:accent2>
        <a:srgbClr val="FFCC00"/>
      </a:accent2>
      <a:accent3>
        <a:srgbClr val="DC0A0A"/>
      </a:accent3>
      <a:accent4>
        <a:srgbClr val="FC670D"/>
      </a:accent4>
      <a:accent5>
        <a:srgbClr val="2F9CC3"/>
      </a:accent5>
      <a:accent6>
        <a:srgbClr val="339933"/>
      </a:accent6>
      <a:hlink>
        <a:srgbClr val="0000FF"/>
      </a:hlink>
      <a:folHlink>
        <a:srgbClr val="800080"/>
      </a:folHlink>
    </a:clrScheme>
    <a:fontScheme name="Turun kaupunki">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tabSelected="1" workbookViewId="0"/>
  </sheetViews>
  <sheetFormatPr defaultRowHeight="14.25" x14ac:dyDescent="0.2"/>
  <cols>
    <col min="1" max="1" width="36.875" style="2" customWidth="1"/>
    <col min="2" max="2" width="10.625" style="2" customWidth="1"/>
    <col min="3" max="3" width="7.375" style="2" customWidth="1"/>
    <col min="4" max="5" width="7" style="2" customWidth="1"/>
    <col min="6" max="6" width="11.375" style="2" customWidth="1"/>
    <col min="7" max="8" width="11.125" style="2" customWidth="1"/>
    <col min="9" max="9" width="11.125" style="10" customWidth="1"/>
    <col min="10" max="10" width="11.125" style="5" customWidth="1"/>
    <col min="11" max="16384" width="9" style="2"/>
  </cols>
  <sheetData>
    <row r="1" spans="1:10" ht="15.75" x14ac:dyDescent="0.25">
      <c r="A1" s="1" t="s">
        <v>4</v>
      </c>
      <c r="G1" s="4" t="s">
        <v>52</v>
      </c>
      <c r="H1" s="4"/>
    </row>
    <row r="2" spans="1:10" x14ac:dyDescent="0.2">
      <c r="G2" s="3"/>
      <c r="J2" s="5" t="s">
        <v>53</v>
      </c>
    </row>
    <row r="3" spans="1:10" x14ac:dyDescent="0.2">
      <c r="G3" s="71">
        <v>41641</v>
      </c>
      <c r="J3" s="5" t="s">
        <v>54</v>
      </c>
    </row>
    <row r="4" spans="1:10" ht="15" x14ac:dyDescent="0.25">
      <c r="A4" s="4" t="s">
        <v>0</v>
      </c>
    </row>
    <row r="5" spans="1:10" ht="15" thickBot="1" x14ac:dyDescent="0.25"/>
    <row r="6" spans="1:10" s="5" customFormat="1" ht="14.25" customHeight="1" x14ac:dyDescent="0.2">
      <c r="A6" s="11" t="s">
        <v>5</v>
      </c>
      <c r="B6" s="57" t="s">
        <v>6</v>
      </c>
      <c r="C6" s="57"/>
      <c r="D6" s="63" t="s">
        <v>9</v>
      </c>
      <c r="E6" s="64"/>
      <c r="F6" s="57" t="s">
        <v>15</v>
      </c>
      <c r="G6" s="66" t="s">
        <v>57</v>
      </c>
      <c r="H6" s="57" t="s">
        <v>50</v>
      </c>
      <c r="I6" s="59" t="s">
        <v>49</v>
      </c>
      <c r="J6" s="61" t="s">
        <v>51</v>
      </c>
    </row>
    <row r="7" spans="1:10" s="5" customFormat="1" ht="14.25" customHeight="1" x14ac:dyDescent="0.2">
      <c r="A7" s="12"/>
      <c r="B7" s="58"/>
      <c r="C7" s="58"/>
      <c r="D7" s="65" t="s">
        <v>10</v>
      </c>
      <c r="E7" s="65"/>
      <c r="F7" s="58"/>
      <c r="G7" s="67"/>
      <c r="H7" s="58"/>
      <c r="I7" s="60"/>
      <c r="J7" s="62"/>
    </row>
    <row r="8" spans="1:10" s="5" customFormat="1" ht="15" customHeight="1" thickBot="1" x14ac:dyDescent="0.25">
      <c r="A8" s="13"/>
      <c r="B8" s="15" t="s">
        <v>8</v>
      </c>
      <c r="C8" s="15" t="s">
        <v>7</v>
      </c>
      <c r="D8" s="16" t="s">
        <v>11</v>
      </c>
      <c r="E8" s="16" t="s">
        <v>12</v>
      </c>
      <c r="F8" s="14"/>
      <c r="G8" s="68"/>
      <c r="H8" s="14"/>
      <c r="I8" s="17"/>
      <c r="J8" s="18"/>
    </row>
    <row r="9" spans="1:10" x14ac:dyDescent="0.2">
      <c r="A9" s="19" t="s">
        <v>35</v>
      </c>
      <c r="B9" s="20" t="s">
        <v>36</v>
      </c>
      <c r="C9" s="21">
        <v>124</v>
      </c>
      <c r="D9" s="56">
        <v>1</v>
      </c>
      <c r="E9" s="56">
        <v>2</v>
      </c>
      <c r="F9" s="21">
        <v>14</v>
      </c>
      <c r="G9" s="21">
        <v>125</v>
      </c>
      <c r="H9" s="22">
        <f>$G$9/G9*70</f>
        <v>70</v>
      </c>
      <c r="I9" s="23">
        <v>22</v>
      </c>
      <c r="J9" s="24">
        <f>H9+I9</f>
        <v>92</v>
      </c>
    </row>
    <row r="10" spans="1:10" x14ac:dyDescent="0.2">
      <c r="A10" s="25" t="s">
        <v>20</v>
      </c>
      <c r="B10" s="26" t="s">
        <v>19</v>
      </c>
      <c r="C10" s="27">
        <v>191</v>
      </c>
      <c r="D10" s="44">
        <v>1</v>
      </c>
      <c r="E10" s="44"/>
      <c r="F10" s="27">
        <v>6</v>
      </c>
      <c r="G10" s="27">
        <v>154</v>
      </c>
      <c r="H10" s="28">
        <f>$G$9/G10*70</f>
        <v>56.81818181818182</v>
      </c>
      <c r="I10" s="29">
        <v>24</v>
      </c>
      <c r="J10" s="30">
        <f>H10+I10</f>
        <v>80.818181818181813</v>
      </c>
    </row>
    <row r="11" spans="1:10" x14ac:dyDescent="0.2">
      <c r="A11" s="25" t="s">
        <v>23</v>
      </c>
      <c r="B11" s="31" t="s">
        <v>24</v>
      </c>
      <c r="C11" s="32">
        <v>157</v>
      </c>
      <c r="D11" s="54">
        <v>1</v>
      </c>
      <c r="E11" s="54">
        <v>2</v>
      </c>
      <c r="F11" s="32">
        <v>10</v>
      </c>
      <c r="G11" s="32">
        <v>154</v>
      </c>
      <c r="H11" s="28">
        <f>$G$9/G11*70</f>
        <v>56.81818181818182</v>
      </c>
      <c r="I11" s="29">
        <v>24</v>
      </c>
      <c r="J11" s="30">
        <f>H11+I11</f>
        <v>80.818181818181813</v>
      </c>
    </row>
    <row r="12" spans="1:10" x14ac:dyDescent="0.2">
      <c r="A12" s="25" t="s">
        <v>41</v>
      </c>
      <c r="B12" s="31" t="s">
        <v>42</v>
      </c>
      <c r="C12" s="32">
        <v>99</v>
      </c>
      <c r="D12" s="54">
        <v>1</v>
      </c>
      <c r="E12" s="54"/>
      <c r="F12" s="32">
        <v>1</v>
      </c>
      <c r="G12" s="32">
        <v>150</v>
      </c>
      <c r="H12" s="28">
        <f t="shared" ref="H12:H26" si="0">$G$9/G12*70</f>
        <v>58.333333333333336</v>
      </c>
      <c r="I12" s="33">
        <v>22</v>
      </c>
      <c r="J12" s="30">
        <f t="shared" ref="J12:J26" si="1">H12+I12</f>
        <v>80.333333333333343</v>
      </c>
    </row>
    <row r="13" spans="1:10" ht="25.5" x14ac:dyDescent="0.2">
      <c r="A13" s="34" t="s">
        <v>13</v>
      </c>
      <c r="B13" s="26" t="s">
        <v>14</v>
      </c>
      <c r="C13" s="27">
        <v>59</v>
      </c>
      <c r="D13" s="44">
        <v>1</v>
      </c>
      <c r="E13" s="44"/>
      <c r="F13" s="27">
        <v>6</v>
      </c>
      <c r="G13" s="27">
        <v>154</v>
      </c>
      <c r="H13" s="51">
        <f t="shared" si="0"/>
        <v>56.81818181818182</v>
      </c>
      <c r="I13" s="29">
        <v>23</v>
      </c>
      <c r="J13" s="72">
        <f t="shared" si="1"/>
        <v>79.818181818181813</v>
      </c>
    </row>
    <row r="14" spans="1:10" ht="25.5" x14ac:dyDescent="0.2">
      <c r="A14" s="35" t="s">
        <v>18</v>
      </c>
      <c r="B14" s="26" t="s">
        <v>19</v>
      </c>
      <c r="C14" s="27">
        <v>191</v>
      </c>
      <c r="D14" s="44">
        <v>1</v>
      </c>
      <c r="E14" s="44"/>
      <c r="F14" s="27">
        <v>4</v>
      </c>
      <c r="G14" s="27">
        <v>154</v>
      </c>
      <c r="H14" s="51">
        <f>$G$9/G14*70</f>
        <v>56.81818181818182</v>
      </c>
      <c r="I14" s="29">
        <v>23</v>
      </c>
      <c r="J14" s="72">
        <f>H14+I14</f>
        <v>79.818181818181813</v>
      </c>
    </row>
    <row r="15" spans="1:10" ht="25.5" x14ac:dyDescent="0.2">
      <c r="A15" s="35" t="s">
        <v>16</v>
      </c>
      <c r="B15" s="26" t="s">
        <v>17</v>
      </c>
      <c r="C15" s="27">
        <v>243</v>
      </c>
      <c r="D15" s="44">
        <v>1</v>
      </c>
      <c r="E15" s="44"/>
      <c r="F15" s="27">
        <v>8</v>
      </c>
      <c r="G15" s="27">
        <v>154</v>
      </c>
      <c r="H15" s="51">
        <f t="shared" si="0"/>
        <v>56.81818181818182</v>
      </c>
      <c r="I15" s="29">
        <v>17</v>
      </c>
      <c r="J15" s="72">
        <f t="shared" si="1"/>
        <v>73.818181818181813</v>
      </c>
    </row>
    <row r="16" spans="1:10" x14ac:dyDescent="0.2">
      <c r="A16" s="25" t="s">
        <v>33</v>
      </c>
      <c r="B16" s="31" t="s">
        <v>34</v>
      </c>
      <c r="C16" s="32">
        <v>479.38</v>
      </c>
      <c r="D16" s="54">
        <v>1</v>
      </c>
      <c r="E16" s="54"/>
      <c r="F16" s="32">
        <v>10</v>
      </c>
      <c r="G16" s="32">
        <v>195</v>
      </c>
      <c r="H16" s="28">
        <f>$G$9/G16*70</f>
        <v>44.871794871794876</v>
      </c>
      <c r="I16" s="29">
        <v>26</v>
      </c>
      <c r="J16" s="30">
        <f>H16+I16</f>
        <v>70.871794871794876</v>
      </c>
    </row>
    <row r="17" spans="1:12" x14ac:dyDescent="0.2">
      <c r="A17" s="25" t="s">
        <v>32</v>
      </c>
      <c r="B17" s="31" t="s">
        <v>17</v>
      </c>
      <c r="C17" s="32">
        <v>246</v>
      </c>
      <c r="D17" s="54">
        <v>1</v>
      </c>
      <c r="E17" s="54"/>
      <c r="F17" s="32">
        <v>4</v>
      </c>
      <c r="G17" s="32">
        <v>195.6</v>
      </c>
      <c r="H17" s="28">
        <f>$G$9/G17*70</f>
        <v>44.734151329243353</v>
      </c>
      <c r="I17" s="29">
        <v>24</v>
      </c>
      <c r="J17" s="30">
        <f>H17+I17</f>
        <v>68.73415132924336</v>
      </c>
    </row>
    <row r="18" spans="1:12" x14ac:dyDescent="0.2">
      <c r="A18" s="34" t="s">
        <v>45</v>
      </c>
      <c r="B18" s="26" t="s">
        <v>46</v>
      </c>
      <c r="C18" s="36">
        <v>178</v>
      </c>
      <c r="D18" s="44">
        <v>1</v>
      </c>
      <c r="E18" s="44"/>
      <c r="F18" s="36">
        <v>40</v>
      </c>
      <c r="G18" s="36">
        <v>180</v>
      </c>
      <c r="H18" s="28">
        <f t="shared" si="0"/>
        <v>48.611111111111107</v>
      </c>
      <c r="I18" s="29">
        <v>18</v>
      </c>
      <c r="J18" s="30">
        <f t="shared" si="1"/>
        <v>66.611111111111114</v>
      </c>
    </row>
    <row r="19" spans="1:12" x14ac:dyDescent="0.2">
      <c r="A19" s="25" t="s">
        <v>27</v>
      </c>
      <c r="B19" s="31" t="s">
        <v>28</v>
      </c>
      <c r="C19" s="32">
        <v>136</v>
      </c>
      <c r="D19" s="54">
        <v>1</v>
      </c>
      <c r="E19" s="54"/>
      <c r="F19" s="32">
        <v>14</v>
      </c>
      <c r="G19" s="32">
        <v>195</v>
      </c>
      <c r="H19" s="28">
        <f t="shared" ref="H19:H24" si="2">$G$9/G19*70</f>
        <v>44.871794871794876</v>
      </c>
      <c r="I19" s="29">
        <v>21</v>
      </c>
      <c r="J19" s="30">
        <f t="shared" ref="J19:J24" si="3">H19+I19</f>
        <v>65.871794871794876</v>
      </c>
    </row>
    <row r="20" spans="1:12" x14ac:dyDescent="0.2">
      <c r="A20" s="25" t="s">
        <v>30</v>
      </c>
      <c r="B20" s="31" t="s">
        <v>26</v>
      </c>
      <c r="C20" s="32">
        <v>127</v>
      </c>
      <c r="D20" s="54">
        <v>1</v>
      </c>
      <c r="E20" s="54"/>
      <c r="F20" s="32">
        <v>10</v>
      </c>
      <c r="G20" s="32">
        <v>195</v>
      </c>
      <c r="H20" s="28">
        <f t="shared" si="2"/>
        <v>44.871794871794876</v>
      </c>
      <c r="I20" s="29">
        <v>20</v>
      </c>
      <c r="J20" s="30">
        <f t="shared" si="3"/>
        <v>64.871794871794876</v>
      </c>
    </row>
    <row r="21" spans="1:12" x14ac:dyDescent="0.2">
      <c r="A21" s="25" t="s">
        <v>31</v>
      </c>
      <c r="B21" s="31" t="s">
        <v>28</v>
      </c>
      <c r="C21" s="32">
        <v>136</v>
      </c>
      <c r="D21" s="54">
        <v>1</v>
      </c>
      <c r="E21" s="54"/>
      <c r="F21" s="32">
        <v>8</v>
      </c>
      <c r="G21" s="32">
        <v>195</v>
      </c>
      <c r="H21" s="28">
        <f t="shared" si="2"/>
        <v>44.871794871794876</v>
      </c>
      <c r="I21" s="29">
        <v>19</v>
      </c>
      <c r="J21" s="30">
        <f t="shared" si="3"/>
        <v>63.871794871794876</v>
      </c>
    </row>
    <row r="22" spans="1:12" x14ac:dyDescent="0.2">
      <c r="A22" s="25" t="s">
        <v>39</v>
      </c>
      <c r="B22" s="31" t="s">
        <v>40</v>
      </c>
      <c r="C22" s="32">
        <v>6.1</v>
      </c>
      <c r="D22" s="54">
        <v>1</v>
      </c>
      <c r="E22" s="54"/>
      <c r="F22" s="32">
        <v>13</v>
      </c>
      <c r="G22" s="32">
        <v>199.6</v>
      </c>
      <c r="H22" s="28">
        <f>$G$9/G22*70</f>
        <v>43.837675350701403</v>
      </c>
      <c r="I22" s="29">
        <v>19</v>
      </c>
      <c r="J22" s="30">
        <f>H22+I22</f>
        <v>62.837675350701403</v>
      </c>
    </row>
    <row r="23" spans="1:12" x14ac:dyDescent="0.2">
      <c r="A23" s="25" t="s">
        <v>25</v>
      </c>
      <c r="B23" s="37" t="s">
        <v>29</v>
      </c>
      <c r="C23" s="33">
        <v>127</v>
      </c>
      <c r="D23" s="54">
        <v>2</v>
      </c>
      <c r="E23" s="54">
        <v>1</v>
      </c>
      <c r="F23" s="32">
        <v>12</v>
      </c>
      <c r="G23" s="32">
        <v>195</v>
      </c>
      <c r="H23" s="28">
        <f t="shared" si="2"/>
        <v>44.871794871794876</v>
      </c>
      <c r="I23" s="29">
        <v>17</v>
      </c>
      <c r="J23" s="30">
        <f t="shared" si="3"/>
        <v>61.871794871794876</v>
      </c>
    </row>
    <row r="24" spans="1:12" x14ac:dyDescent="0.2">
      <c r="A24" s="25" t="s">
        <v>37</v>
      </c>
      <c r="B24" s="31" t="s">
        <v>38</v>
      </c>
      <c r="C24" s="32">
        <v>171</v>
      </c>
      <c r="D24" s="54">
        <v>1</v>
      </c>
      <c r="E24" s="54"/>
      <c r="F24" s="32">
        <v>22</v>
      </c>
      <c r="G24" s="32">
        <v>212</v>
      </c>
      <c r="H24" s="28">
        <f t="shared" si="2"/>
        <v>41.273584905660378</v>
      </c>
      <c r="I24" s="29">
        <v>19</v>
      </c>
      <c r="J24" s="30">
        <f t="shared" si="3"/>
        <v>60.273584905660378</v>
      </c>
    </row>
    <row r="25" spans="1:12" x14ac:dyDescent="0.2">
      <c r="A25" s="34" t="s">
        <v>47</v>
      </c>
      <c r="B25" s="26" t="s">
        <v>48</v>
      </c>
      <c r="C25" s="36">
        <v>350</v>
      </c>
      <c r="D25" s="44">
        <v>1</v>
      </c>
      <c r="E25" s="44"/>
      <c r="F25" s="36">
        <v>20</v>
      </c>
      <c r="G25" s="36">
        <v>180</v>
      </c>
      <c r="H25" s="28">
        <f t="shared" si="0"/>
        <v>48.611111111111107</v>
      </c>
      <c r="I25" s="29">
        <v>10</v>
      </c>
      <c r="J25" s="30">
        <f t="shared" si="1"/>
        <v>58.611111111111107</v>
      </c>
    </row>
    <row r="26" spans="1:12" ht="15" thickBot="1" x14ac:dyDescent="0.25">
      <c r="A26" s="38" t="s">
        <v>43</v>
      </c>
      <c r="B26" s="39" t="s">
        <v>44</v>
      </c>
      <c r="C26" s="40">
        <v>232</v>
      </c>
      <c r="D26" s="55">
        <v>1</v>
      </c>
      <c r="E26" s="55"/>
      <c r="F26" s="40">
        <v>4</v>
      </c>
      <c r="G26" s="40">
        <v>210</v>
      </c>
      <c r="H26" s="41">
        <f t="shared" si="0"/>
        <v>41.666666666666664</v>
      </c>
      <c r="I26" s="42">
        <v>15</v>
      </c>
      <c r="J26" s="43">
        <f t="shared" si="1"/>
        <v>56.666666666666664</v>
      </c>
    </row>
    <row r="27" spans="1:12" x14ac:dyDescent="0.2">
      <c r="A27" s="5"/>
      <c r="B27" s="5"/>
      <c r="C27" s="5"/>
      <c r="D27" s="5"/>
      <c r="E27" s="5"/>
      <c r="F27" s="5"/>
      <c r="G27" s="5"/>
      <c r="H27" s="5"/>
    </row>
    <row r="28" spans="1:12" ht="15" x14ac:dyDescent="0.25">
      <c r="A28" s="4" t="s">
        <v>1</v>
      </c>
      <c r="B28" s="5"/>
      <c r="C28" s="5"/>
      <c r="D28" s="5"/>
      <c r="E28" s="5"/>
      <c r="F28" s="5"/>
      <c r="G28" s="5"/>
      <c r="H28" s="5"/>
    </row>
    <row r="29" spans="1:12" ht="15" thickBot="1" x14ac:dyDescent="0.25">
      <c r="A29" s="5"/>
      <c r="B29" s="5"/>
      <c r="C29" s="5"/>
      <c r="D29" s="5"/>
      <c r="E29" s="5"/>
      <c r="F29" s="5"/>
      <c r="G29" s="5"/>
      <c r="H29" s="5"/>
    </row>
    <row r="30" spans="1:12" s="5" customFormat="1" ht="14.25" customHeight="1" x14ac:dyDescent="0.2">
      <c r="A30" s="11" t="s">
        <v>5</v>
      </c>
      <c r="B30" s="57" t="s">
        <v>6</v>
      </c>
      <c r="C30" s="57"/>
      <c r="D30" s="63" t="s">
        <v>9</v>
      </c>
      <c r="E30" s="64"/>
      <c r="F30" s="57" t="s">
        <v>15</v>
      </c>
      <c r="G30" s="66" t="s">
        <v>57</v>
      </c>
      <c r="H30" s="57" t="s">
        <v>50</v>
      </c>
      <c r="I30" s="59" t="s">
        <v>49</v>
      </c>
      <c r="J30" s="61" t="s">
        <v>51</v>
      </c>
      <c r="K30" s="2"/>
      <c r="L30" s="2"/>
    </row>
    <row r="31" spans="1:12" s="5" customFormat="1" x14ac:dyDescent="0.2">
      <c r="A31" s="12"/>
      <c r="B31" s="58"/>
      <c r="C31" s="58"/>
      <c r="D31" s="65" t="s">
        <v>10</v>
      </c>
      <c r="E31" s="65"/>
      <c r="F31" s="58"/>
      <c r="G31" s="67"/>
      <c r="H31" s="58"/>
      <c r="I31" s="60"/>
      <c r="J31" s="62"/>
      <c r="K31" s="2"/>
      <c r="L31" s="2"/>
    </row>
    <row r="32" spans="1:12" s="5" customFormat="1" ht="15" thickBot="1" x14ac:dyDescent="0.25">
      <c r="A32" s="13"/>
      <c r="B32" s="15" t="s">
        <v>8</v>
      </c>
      <c r="C32" s="15" t="s">
        <v>7</v>
      </c>
      <c r="D32" s="16" t="s">
        <v>11</v>
      </c>
      <c r="E32" s="16" t="s">
        <v>12</v>
      </c>
      <c r="F32" s="14"/>
      <c r="G32" s="68"/>
      <c r="H32" s="14"/>
      <c r="I32" s="17"/>
      <c r="J32" s="18"/>
      <c r="K32" s="2"/>
      <c r="L32" s="2"/>
    </row>
    <row r="33" spans="1:10" x14ac:dyDescent="0.2">
      <c r="A33" s="19" t="s">
        <v>35</v>
      </c>
      <c r="B33" s="20" t="s">
        <v>36</v>
      </c>
      <c r="C33" s="21">
        <v>124</v>
      </c>
      <c r="D33" s="56">
        <v>1</v>
      </c>
      <c r="E33" s="56">
        <v>2</v>
      </c>
      <c r="F33" s="21">
        <v>14</v>
      </c>
      <c r="G33" s="21">
        <v>125</v>
      </c>
      <c r="H33" s="22">
        <f>$G$33/G33*70</f>
        <v>70</v>
      </c>
      <c r="I33" s="23">
        <v>22</v>
      </c>
      <c r="J33" s="24">
        <f>H33+I33</f>
        <v>92</v>
      </c>
    </row>
    <row r="34" spans="1:10" x14ac:dyDescent="0.2">
      <c r="A34" s="25" t="s">
        <v>20</v>
      </c>
      <c r="B34" s="26" t="s">
        <v>19</v>
      </c>
      <c r="C34" s="27">
        <v>191</v>
      </c>
      <c r="D34" s="44">
        <v>1</v>
      </c>
      <c r="E34" s="44"/>
      <c r="F34" s="27">
        <v>6</v>
      </c>
      <c r="G34" s="27">
        <v>164</v>
      </c>
      <c r="H34" s="28">
        <f t="shared" ref="H34:H47" si="4">$G$33/G34*70</f>
        <v>53.353658536585364</v>
      </c>
      <c r="I34" s="29">
        <v>24</v>
      </c>
      <c r="J34" s="30">
        <f t="shared" ref="J34:J47" si="5">H34+I34</f>
        <v>77.353658536585357</v>
      </c>
    </row>
    <row r="35" spans="1:10" x14ac:dyDescent="0.2">
      <c r="A35" s="25" t="s">
        <v>23</v>
      </c>
      <c r="B35" s="31" t="s">
        <v>24</v>
      </c>
      <c r="C35" s="32">
        <v>157</v>
      </c>
      <c r="D35" s="54">
        <v>1</v>
      </c>
      <c r="E35" s="54">
        <v>2</v>
      </c>
      <c r="F35" s="32">
        <v>10</v>
      </c>
      <c r="G35" s="32">
        <v>164</v>
      </c>
      <c r="H35" s="28">
        <f t="shared" si="4"/>
        <v>53.353658536585364</v>
      </c>
      <c r="I35" s="33">
        <v>24</v>
      </c>
      <c r="J35" s="30">
        <f t="shared" si="5"/>
        <v>77.353658536585357</v>
      </c>
    </row>
    <row r="36" spans="1:10" ht="25.5" x14ac:dyDescent="0.2">
      <c r="A36" s="34" t="s">
        <v>13</v>
      </c>
      <c r="B36" s="26" t="s">
        <v>14</v>
      </c>
      <c r="C36" s="44">
        <v>59</v>
      </c>
      <c r="D36" s="44">
        <v>1</v>
      </c>
      <c r="E36" s="44"/>
      <c r="F36" s="36">
        <v>1</v>
      </c>
      <c r="G36" s="36">
        <v>164</v>
      </c>
      <c r="H36" s="51">
        <f>$G$33/G36*70</f>
        <v>53.353658536585364</v>
      </c>
      <c r="I36" s="45">
        <v>23</v>
      </c>
      <c r="J36" s="72">
        <f>H36+I36</f>
        <v>76.353658536585357</v>
      </c>
    </row>
    <row r="37" spans="1:10" x14ac:dyDescent="0.2">
      <c r="A37" s="25" t="s">
        <v>41</v>
      </c>
      <c r="B37" s="31" t="s">
        <v>42</v>
      </c>
      <c r="C37" s="32">
        <v>99</v>
      </c>
      <c r="D37" s="54">
        <v>1</v>
      </c>
      <c r="E37" s="54"/>
      <c r="F37" s="32">
        <v>1</v>
      </c>
      <c r="G37" s="32">
        <v>177</v>
      </c>
      <c r="H37" s="28">
        <f t="shared" si="4"/>
        <v>49.435028248587571</v>
      </c>
      <c r="I37" s="33">
        <v>22</v>
      </c>
      <c r="J37" s="30">
        <f t="shared" si="5"/>
        <v>71.435028248587571</v>
      </c>
    </row>
    <row r="38" spans="1:10" x14ac:dyDescent="0.2">
      <c r="A38" s="34" t="s">
        <v>45</v>
      </c>
      <c r="B38" s="26" t="s">
        <v>46</v>
      </c>
      <c r="C38" s="36">
        <v>178</v>
      </c>
      <c r="D38" s="44">
        <v>1</v>
      </c>
      <c r="E38" s="44"/>
      <c r="F38" s="36">
        <v>40</v>
      </c>
      <c r="G38" s="36">
        <v>180</v>
      </c>
      <c r="H38" s="28">
        <f t="shared" si="4"/>
        <v>48.611111111111107</v>
      </c>
      <c r="I38" s="33">
        <v>18</v>
      </c>
      <c r="J38" s="30">
        <f t="shared" si="5"/>
        <v>66.611111111111114</v>
      </c>
    </row>
    <row r="39" spans="1:10" x14ac:dyDescent="0.2">
      <c r="A39" s="25" t="s">
        <v>27</v>
      </c>
      <c r="B39" s="31" t="s">
        <v>28</v>
      </c>
      <c r="C39" s="32">
        <v>136</v>
      </c>
      <c r="D39" s="54">
        <v>1</v>
      </c>
      <c r="E39" s="54"/>
      <c r="F39" s="32">
        <v>14</v>
      </c>
      <c r="G39" s="32">
        <v>195</v>
      </c>
      <c r="H39" s="28">
        <f t="shared" si="4"/>
        <v>44.871794871794876</v>
      </c>
      <c r="I39" s="33">
        <v>21</v>
      </c>
      <c r="J39" s="30">
        <f t="shared" si="5"/>
        <v>65.871794871794876</v>
      </c>
    </row>
    <row r="40" spans="1:10" x14ac:dyDescent="0.2">
      <c r="A40" s="25" t="s">
        <v>32</v>
      </c>
      <c r="B40" s="31" t="s">
        <v>17</v>
      </c>
      <c r="C40" s="32">
        <v>246</v>
      </c>
      <c r="D40" s="54">
        <v>1</v>
      </c>
      <c r="E40" s="54"/>
      <c r="F40" s="32">
        <v>4</v>
      </c>
      <c r="G40" s="32">
        <v>210.6</v>
      </c>
      <c r="H40" s="28">
        <f>$G$33/G40*70</f>
        <v>41.547958214624877</v>
      </c>
      <c r="I40" s="33">
        <v>24</v>
      </c>
      <c r="J40" s="30">
        <f>H40+I40</f>
        <v>65.547958214624884</v>
      </c>
    </row>
    <row r="41" spans="1:10" x14ac:dyDescent="0.2">
      <c r="A41" s="25" t="s">
        <v>30</v>
      </c>
      <c r="B41" s="31" t="s">
        <v>26</v>
      </c>
      <c r="C41" s="32">
        <v>127</v>
      </c>
      <c r="D41" s="54">
        <v>1</v>
      </c>
      <c r="E41" s="54"/>
      <c r="F41" s="32">
        <v>10</v>
      </c>
      <c r="G41" s="32">
        <v>195</v>
      </c>
      <c r="H41" s="28">
        <f t="shared" si="4"/>
        <v>44.871794871794876</v>
      </c>
      <c r="I41" s="33">
        <v>20</v>
      </c>
      <c r="J41" s="30">
        <f t="shared" si="5"/>
        <v>64.871794871794876</v>
      </c>
    </row>
    <row r="42" spans="1:10" x14ac:dyDescent="0.2">
      <c r="A42" s="25" t="s">
        <v>31</v>
      </c>
      <c r="B42" s="31" t="s">
        <v>28</v>
      </c>
      <c r="C42" s="32">
        <v>136</v>
      </c>
      <c r="D42" s="54">
        <v>1</v>
      </c>
      <c r="E42" s="54"/>
      <c r="F42" s="32">
        <v>8</v>
      </c>
      <c r="G42" s="32">
        <v>195</v>
      </c>
      <c r="H42" s="28">
        <f t="shared" si="4"/>
        <v>44.871794871794876</v>
      </c>
      <c r="I42" s="33">
        <v>19</v>
      </c>
      <c r="J42" s="30">
        <f t="shared" si="5"/>
        <v>63.871794871794876</v>
      </c>
    </row>
    <row r="43" spans="1:10" x14ac:dyDescent="0.2">
      <c r="A43" s="25" t="s">
        <v>39</v>
      </c>
      <c r="B43" s="31" t="s">
        <v>40</v>
      </c>
      <c r="C43" s="32">
        <v>6.1</v>
      </c>
      <c r="D43" s="54">
        <v>1</v>
      </c>
      <c r="E43" s="54"/>
      <c r="F43" s="32">
        <v>13</v>
      </c>
      <c r="G43" s="32">
        <v>199.6</v>
      </c>
      <c r="H43" s="28">
        <f>$G$33/G43*70</f>
        <v>43.837675350701403</v>
      </c>
      <c r="I43" s="33">
        <v>19</v>
      </c>
      <c r="J43" s="30">
        <f>H43+I43</f>
        <v>62.837675350701403</v>
      </c>
    </row>
    <row r="44" spans="1:10" x14ac:dyDescent="0.2">
      <c r="A44" s="25" t="s">
        <v>25</v>
      </c>
      <c r="B44" s="37" t="s">
        <v>29</v>
      </c>
      <c r="C44" s="33">
        <v>127</v>
      </c>
      <c r="D44" s="54">
        <v>2</v>
      </c>
      <c r="E44" s="54">
        <v>1</v>
      </c>
      <c r="F44" s="32">
        <v>12</v>
      </c>
      <c r="G44" s="32">
        <v>195</v>
      </c>
      <c r="H44" s="28">
        <f>$G$33/G44*70</f>
        <v>44.871794871794876</v>
      </c>
      <c r="I44" s="33">
        <v>17</v>
      </c>
      <c r="J44" s="30">
        <f>H44+I44</f>
        <v>61.871794871794876</v>
      </c>
    </row>
    <row r="45" spans="1:10" x14ac:dyDescent="0.2">
      <c r="A45" s="25" t="s">
        <v>33</v>
      </c>
      <c r="B45" s="37" t="s">
        <v>34</v>
      </c>
      <c r="C45" s="33">
        <v>479.38</v>
      </c>
      <c r="D45" s="54">
        <v>1</v>
      </c>
      <c r="E45" s="54"/>
      <c r="F45" s="32">
        <v>10</v>
      </c>
      <c r="G45" s="32">
        <v>251</v>
      </c>
      <c r="H45" s="28">
        <f>$G$33/G45*70</f>
        <v>34.860557768924302</v>
      </c>
      <c r="I45" s="33">
        <v>26</v>
      </c>
      <c r="J45" s="30">
        <f>H45+I45</f>
        <v>60.860557768924302</v>
      </c>
    </row>
    <row r="46" spans="1:10" x14ac:dyDescent="0.2">
      <c r="A46" s="34" t="s">
        <v>47</v>
      </c>
      <c r="B46" s="26" t="s">
        <v>48</v>
      </c>
      <c r="C46" s="36">
        <v>350</v>
      </c>
      <c r="D46" s="44">
        <v>1</v>
      </c>
      <c r="E46" s="44"/>
      <c r="F46" s="36">
        <v>20</v>
      </c>
      <c r="G46" s="36">
        <v>180</v>
      </c>
      <c r="H46" s="28">
        <f>$G$33/G46*70</f>
        <v>48.611111111111107</v>
      </c>
      <c r="I46" s="33">
        <v>10</v>
      </c>
      <c r="J46" s="30">
        <f>H46+I46</f>
        <v>58.611111111111107</v>
      </c>
    </row>
    <row r="47" spans="1:10" ht="15" thickBot="1" x14ac:dyDescent="0.25">
      <c r="A47" s="38" t="s">
        <v>43</v>
      </c>
      <c r="B47" s="39" t="s">
        <v>44</v>
      </c>
      <c r="C47" s="40">
        <v>232</v>
      </c>
      <c r="D47" s="55">
        <v>1</v>
      </c>
      <c r="E47" s="55"/>
      <c r="F47" s="40">
        <v>4</v>
      </c>
      <c r="G47" s="40">
        <v>210</v>
      </c>
      <c r="H47" s="41">
        <f t="shared" si="4"/>
        <v>41.666666666666664</v>
      </c>
      <c r="I47" s="46">
        <v>15</v>
      </c>
      <c r="J47" s="43">
        <f t="shared" si="5"/>
        <v>56.666666666666664</v>
      </c>
    </row>
    <row r="48" spans="1:10" x14ac:dyDescent="0.2">
      <c r="A48" s="6"/>
      <c r="B48" s="9"/>
      <c r="C48" s="9"/>
      <c r="D48" s="9"/>
      <c r="E48" s="9"/>
      <c r="F48" s="9"/>
      <c r="G48" s="9"/>
      <c r="H48" s="9"/>
    </row>
    <row r="49" spans="1:12" ht="15" x14ac:dyDescent="0.25">
      <c r="A49" s="4" t="s">
        <v>2</v>
      </c>
      <c r="B49" s="5"/>
      <c r="C49" s="5"/>
      <c r="D49" s="5"/>
      <c r="E49" s="5"/>
      <c r="F49" s="5"/>
      <c r="G49" s="5"/>
      <c r="H49" s="5"/>
    </row>
    <row r="50" spans="1:12" ht="15" thickBot="1" x14ac:dyDescent="0.25">
      <c r="A50" s="5"/>
      <c r="B50" s="5"/>
      <c r="C50" s="5"/>
      <c r="D50" s="5"/>
      <c r="E50" s="5"/>
      <c r="F50" s="5"/>
      <c r="G50" s="5"/>
      <c r="H50" s="5"/>
    </row>
    <row r="51" spans="1:12" s="5" customFormat="1" ht="14.25" customHeight="1" x14ac:dyDescent="0.2">
      <c r="A51" s="11" t="s">
        <v>5</v>
      </c>
      <c r="B51" s="57" t="s">
        <v>6</v>
      </c>
      <c r="C51" s="57"/>
      <c r="D51" s="63" t="s">
        <v>9</v>
      </c>
      <c r="E51" s="64"/>
      <c r="F51" s="57" t="s">
        <v>15</v>
      </c>
      <c r="G51" s="66" t="s">
        <v>57</v>
      </c>
      <c r="H51" s="57" t="s">
        <v>50</v>
      </c>
      <c r="I51" s="59" t="s">
        <v>49</v>
      </c>
      <c r="J51" s="61" t="s">
        <v>51</v>
      </c>
      <c r="K51" s="2"/>
      <c r="L51" s="2"/>
    </row>
    <row r="52" spans="1:12" s="5" customFormat="1" x14ac:dyDescent="0.2">
      <c r="A52" s="12"/>
      <c r="B52" s="58"/>
      <c r="C52" s="58"/>
      <c r="D52" s="65" t="s">
        <v>10</v>
      </c>
      <c r="E52" s="65"/>
      <c r="F52" s="58"/>
      <c r="G52" s="67"/>
      <c r="H52" s="58"/>
      <c r="I52" s="60"/>
      <c r="J52" s="62"/>
      <c r="K52" s="2"/>
      <c r="L52" s="2"/>
    </row>
    <row r="53" spans="1:12" s="5" customFormat="1" ht="15" thickBot="1" x14ac:dyDescent="0.25">
      <c r="A53" s="13"/>
      <c r="B53" s="15" t="s">
        <v>8</v>
      </c>
      <c r="C53" s="15" t="s">
        <v>7</v>
      </c>
      <c r="D53" s="16" t="s">
        <v>11</v>
      </c>
      <c r="E53" s="16" t="s">
        <v>12</v>
      </c>
      <c r="F53" s="14"/>
      <c r="G53" s="68"/>
      <c r="H53" s="14"/>
      <c r="I53" s="17"/>
      <c r="J53" s="18"/>
      <c r="K53" s="2"/>
      <c r="L53" s="2"/>
    </row>
    <row r="54" spans="1:12" x14ac:dyDescent="0.2">
      <c r="A54" s="19" t="s">
        <v>20</v>
      </c>
      <c r="B54" s="47" t="s">
        <v>19</v>
      </c>
      <c r="C54" s="48">
        <v>191</v>
      </c>
      <c r="D54" s="53">
        <v>1</v>
      </c>
      <c r="E54" s="53"/>
      <c r="F54" s="48">
        <v>6</v>
      </c>
      <c r="G54" s="48">
        <v>174</v>
      </c>
      <c r="H54" s="49">
        <f>$G$56/G54*70</f>
        <v>70</v>
      </c>
      <c r="I54" s="50">
        <v>24</v>
      </c>
      <c r="J54" s="24">
        <f>H54+I54</f>
        <v>94</v>
      </c>
    </row>
    <row r="55" spans="1:12" x14ac:dyDescent="0.2">
      <c r="A55" s="25" t="s">
        <v>23</v>
      </c>
      <c r="B55" s="31" t="s">
        <v>24</v>
      </c>
      <c r="C55" s="32">
        <v>157</v>
      </c>
      <c r="D55" s="54">
        <v>1</v>
      </c>
      <c r="E55" s="54">
        <v>2</v>
      </c>
      <c r="F55" s="32">
        <v>10</v>
      </c>
      <c r="G55" s="32">
        <v>174</v>
      </c>
      <c r="H55" s="51">
        <f>$G$56/G55*70</f>
        <v>70</v>
      </c>
      <c r="I55" s="33">
        <v>24</v>
      </c>
      <c r="J55" s="30">
        <f>H55+I55</f>
        <v>94</v>
      </c>
    </row>
    <row r="56" spans="1:12" ht="25.5" x14ac:dyDescent="0.2">
      <c r="A56" s="35" t="s">
        <v>18</v>
      </c>
      <c r="B56" s="26" t="s">
        <v>19</v>
      </c>
      <c r="C56" s="27">
        <v>191</v>
      </c>
      <c r="D56" s="44">
        <v>1</v>
      </c>
      <c r="E56" s="44"/>
      <c r="F56" s="27">
        <v>4</v>
      </c>
      <c r="G56" s="27">
        <v>174</v>
      </c>
      <c r="H56" s="51">
        <f>$G$56/G56*70</f>
        <v>70</v>
      </c>
      <c r="I56" s="29">
        <v>23</v>
      </c>
      <c r="J56" s="72">
        <f>H56+I56</f>
        <v>93</v>
      </c>
    </row>
    <row r="57" spans="1:12" x14ac:dyDescent="0.2">
      <c r="A57" s="25" t="s">
        <v>21</v>
      </c>
      <c r="B57" s="26" t="s">
        <v>22</v>
      </c>
      <c r="C57" s="27">
        <v>298</v>
      </c>
      <c r="D57" s="44">
        <v>1</v>
      </c>
      <c r="E57" s="44"/>
      <c r="F57" s="27">
        <v>2</v>
      </c>
      <c r="G57" s="27">
        <v>174</v>
      </c>
      <c r="H57" s="51">
        <f t="shared" ref="H57:H66" si="6">$G$56/G57*70</f>
        <v>70</v>
      </c>
      <c r="I57" s="29">
        <v>22</v>
      </c>
      <c r="J57" s="30">
        <f t="shared" ref="J57:J66" si="7">H57+I57</f>
        <v>92</v>
      </c>
    </row>
    <row r="58" spans="1:12" x14ac:dyDescent="0.2">
      <c r="A58" s="34" t="s">
        <v>45</v>
      </c>
      <c r="B58" s="26" t="s">
        <v>46</v>
      </c>
      <c r="C58" s="36">
        <v>178</v>
      </c>
      <c r="D58" s="44">
        <v>1</v>
      </c>
      <c r="E58" s="44"/>
      <c r="F58" s="36">
        <v>40</v>
      </c>
      <c r="G58" s="36">
        <v>180</v>
      </c>
      <c r="H58" s="51">
        <f t="shared" si="6"/>
        <v>67.666666666666671</v>
      </c>
      <c r="I58" s="29">
        <v>18</v>
      </c>
      <c r="J58" s="30">
        <f t="shared" si="7"/>
        <v>85.666666666666671</v>
      </c>
    </row>
    <row r="59" spans="1:12" x14ac:dyDescent="0.2">
      <c r="A59" s="25" t="s">
        <v>27</v>
      </c>
      <c r="B59" s="31" t="s">
        <v>28</v>
      </c>
      <c r="C59" s="32">
        <v>136</v>
      </c>
      <c r="D59" s="54">
        <v>1</v>
      </c>
      <c r="E59" s="54"/>
      <c r="F59" s="32">
        <v>14</v>
      </c>
      <c r="G59" s="32">
        <v>195</v>
      </c>
      <c r="H59" s="51">
        <f t="shared" ref="H59:H64" si="8">$G$56/G59*70</f>
        <v>62.461538461538467</v>
      </c>
      <c r="I59" s="29">
        <v>21</v>
      </c>
      <c r="J59" s="30">
        <f t="shared" ref="J59:J64" si="9">H59+I59</f>
        <v>83.461538461538467</v>
      </c>
    </row>
    <row r="60" spans="1:12" x14ac:dyDescent="0.2">
      <c r="A60" s="25" t="s">
        <v>33</v>
      </c>
      <c r="B60" s="31" t="s">
        <v>34</v>
      </c>
      <c r="C60" s="32">
        <v>479.38</v>
      </c>
      <c r="D60" s="54">
        <v>1</v>
      </c>
      <c r="E60" s="54"/>
      <c r="F60" s="32">
        <v>10</v>
      </c>
      <c r="G60" s="32">
        <v>215</v>
      </c>
      <c r="H60" s="51">
        <f t="shared" si="8"/>
        <v>56.651162790697676</v>
      </c>
      <c r="I60" s="29">
        <v>26</v>
      </c>
      <c r="J60" s="30">
        <f t="shared" si="9"/>
        <v>82.651162790697668</v>
      </c>
    </row>
    <row r="61" spans="1:12" x14ac:dyDescent="0.2">
      <c r="A61" s="25" t="s">
        <v>30</v>
      </c>
      <c r="B61" s="31" t="s">
        <v>26</v>
      </c>
      <c r="C61" s="32">
        <v>127</v>
      </c>
      <c r="D61" s="54">
        <v>1</v>
      </c>
      <c r="E61" s="54"/>
      <c r="F61" s="32">
        <v>10</v>
      </c>
      <c r="G61" s="32">
        <v>195</v>
      </c>
      <c r="H61" s="51">
        <f t="shared" si="8"/>
        <v>62.461538461538467</v>
      </c>
      <c r="I61" s="29">
        <v>20</v>
      </c>
      <c r="J61" s="30">
        <f t="shared" si="9"/>
        <v>82.461538461538467</v>
      </c>
    </row>
    <row r="62" spans="1:12" x14ac:dyDescent="0.2">
      <c r="A62" s="25" t="s">
        <v>32</v>
      </c>
      <c r="B62" s="31" t="s">
        <v>17</v>
      </c>
      <c r="C62" s="32">
        <v>246</v>
      </c>
      <c r="D62" s="54">
        <v>1</v>
      </c>
      <c r="E62" s="54"/>
      <c r="F62" s="32">
        <v>4</v>
      </c>
      <c r="G62" s="32">
        <v>210.6</v>
      </c>
      <c r="H62" s="51">
        <f t="shared" si="8"/>
        <v>57.834757834757831</v>
      </c>
      <c r="I62" s="29">
        <v>24</v>
      </c>
      <c r="J62" s="30">
        <f t="shared" si="9"/>
        <v>81.834757834757824</v>
      </c>
    </row>
    <row r="63" spans="1:12" x14ac:dyDescent="0.2">
      <c r="A63" s="25" t="s">
        <v>31</v>
      </c>
      <c r="B63" s="31" t="s">
        <v>28</v>
      </c>
      <c r="C63" s="32">
        <v>136</v>
      </c>
      <c r="D63" s="54">
        <v>1</v>
      </c>
      <c r="E63" s="54"/>
      <c r="F63" s="32">
        <v>8</v>
      </c>
      <c r="G63" s="32">
        <v>195</v>
      </c>
      <c r="H63" s="51">
        <f t="shared" si="8"/>
        <v>62.461538461538467</v>
      </c>
      <c r="I63" s="29">
        <v>19</v>
      </c>
      <c r="J63" s="30">
        <f t="shared" si="9"/>
        <v>81.461538461538467</v>
      </c>
    </row>
    <row r="64" spans="1:12" x14ac:dyDescent="0.2">
      <c r="A64" s="25" t="s">
        <v>25</v>
      </c>
      <c r="B64" s="37" t="s">
        <v>29</v>
      </c>
      <c r="C64" s="33">
        <v>127</v>
      </c>
      <c r="D64" s="54">
        <v>2</v>
      </c>
      <c r="E64" s="54">
        <v>1</v>
      </c>
      <c r="F64" s="32">
        <v>12</v>
      </c>
      <c r="G64" s="32">
        <v>195</v>
      </c>
      <c r="H64" s="51">
        <f t="shared" si="8"/>
        <v>62.461538461538467</v>
      </c>
      <c r="I64" s="29">
        <v>17</v>
      </c>
      <c r="J64" s="30">
        <f t="shared" si="9"/>
        <v>79.461538461538467</v>
      </c>
    </row>
    <row r="65" spans="1:12" x14ac:dyDescent="0.2">
      <c r="A65" s="34" t="s">
        <v>47</v>
      </c>
      <c r="B65" s="26" t="s">
        <v>48</v>
      </c>
      <c r="C65" s="36">
        <v>350</v>
      </c>
      <c r="D65" s="44">
        <v>1</v>
      </c>
      <c r="E65" s="44"/>
      <c r="F65" s="36">
        <v>20</v>
      </c>
      <c r="G65" s="36">
        <v>180</v>
      </c>
      <c r="H65" s="51">
        <f t="shared" si="6"/>
        <v>67.666666666666671</v>
      </c>
      <c r="I65" s="29">
        <v>10</v>
      </c>
      <c r="J65" s="30">
        <f t="shared" si="7"/>
        <v>77.666666666666671</v>
      </c>
    </row>
    <row r="66" spans="1:12" ht="15" thickBot="1" x14ac:dyDescent="0.25">
      <c r="A66" s="38" t="s">
        <v>43</v>
      </c>
      <c r="B66" s="39" t="s">
        <v>44</v>
      </c>
      <c r="C66" s="40">
        <v>232</v>
      </c>
      <c r="D66" s="55">
        <v>1</v>
      </c>
      <c r="E66" s="55"/>
      <c r="F66" s="40">
        <v>4</v>
      </c>
      <c r="G66" s="40">
        <v>210</v>
      </c>
      <c r="H66" s="52">
        <f t="shared" si="6"/>
        <v>58.000000000000007</v>
      </c>
      <c r="I66" s="42">
        <v>15</v>
      </c>
      <c r="J66" s="43">
        <f t="shared" si="7"/>
        <v>73</v>
      </c>
    </row>
    <row r="67" spans="1:12" x14ac:dyDescent="0.2">
      <c r="A67" s="8"/>
      <c r="B67" s="7"/>
      <c r="C67" s="7"/>
      <c r="D67" s="7"/>
      <c r="E67" s="7"/>
      <c r="F67" s="7"/>
      <c r="G67" s="7"/>
      <c r="H67" s="7"/>
    </row>
    <row r="68" spans="1:12" ht="15" x14ac:dyDescent="0.25">
      <c r="A68" s="4" t="s">
        <v>3</v>
      </c>
      <c r="B68" s="5"/>
      <c r="C68" s="5"/>
      <c r="D68" s="5"/>
      <c r="E68" s="5"/>
      <c r="F68" s="5"/>
      <c r="G68" s="5"/>
      <c r="H68" s="5"/>
    </row>
    <row r="69" spans="1:12" ht="15" thickBot="1" x14ac:dyDescent="0.25">
      <c r="A69" s="3"/>
      <c r="B69" s="5"/>
      <c r="C69" s="5"/>
      <c r="D69" s="5"/>
      <c r="E69" s="5"/>
      <c r="F69" s="5"/>
      <c r="G69" s="5"/>
      <c r="H69" s="5"/>
    </row>
    <row r="70" spans="1:12" s="5" customFormat="1" ht="14.25" customHeight="1" x14ac:dyDescent="0.2">
      <c r="A70" s="11" t="s">
        <v>5</v>
      </c>
      <c r="B70" s="57" t="s">
        <v>6</v>
      </c>
      <c r="C70" s="57"/>
      <c r="D70" s="63" t="s">
        <v>9</v>
      </c>
      <c r="E70" s="64"/>
      <c r="F70" s="57" t="s">
        <v>15</v>
      </c>
      <c r="G70" s="66" t="s">
        <v>57</v>
      </c>
      <c r="H70" s="57" t="s">
        <v>50</v>
      </c>
      <c r="I70" s="59" t="s">
        <v>49</v>
      </c>
      <c r="J70" s="61" t="s">
        <v>51</v>
      </c>
      <c r="K70" s="2"/>
      <c r="L70" s="2"/>
    </row>
    <row r="71" spans="1:12" s="5" customFormat="1" x14ac:dyDescent="0.2">
      <c r="A71" s="12"/>
      <c r="B71" s="58"/>
      <c r="C71" s="58"/>
      <c r="D71" s="65" t="s">
        <v>10</v>
      </c>
      <c r="E71" s="65"/>
      <c r="F71" s="58"/>
      <c r="G71" s="67"/>
      <c r="H71" s="58"/>
      <c r="I71" s="60"/>
      <c r="J71" s="62"/>
      <c r="K71" s="2"/>
      <c r="L71" s="2"/>
    </row>
    <row r="72" spans="1:12" s="5" customFormat="1" ht="15" thickBot="1" x14ac:dyDescent="0.25">
      <c r="A72" s="13"/>
      <c r="B72" s="15" t="s">
        <v>8</v>
      </c>
      <c r="C72" s="15" t="s">
        <v>7</v>
      </c>
      <c r="D72" s="16" t="s">
        <v>11</v>
      </c>
      <c r="E72" s="16" t="s">
        <v>12</v>
      </c>
      <c r="F72" s="14"/>
      <c r="G72" s="68"/>
      <c r="H72" s="14"/>
      <c r="I72" s="17"/>
      <c r="J72" s="18"/>
      <c r="K72" s="2"/>
      <c r="L72" s="2"/>
    </row>
    <row r="73" spans="1:12" x14ac:dyDescent="0.2">
      <c r="A73" s="19" t="s">
        <v>20</v>
      </c>
      <c r="B73" s="47" t="s">
        <v>19</v>
      </c>
      <c r="C73" s="48">
        <v>191</v>
      </c>
      <c r="D73" s="53">
        <v>1</v>
      </c>
      <c r="E73" s="53"/>
      <c r="F73" s="48">
        <v>6</v>
      </c>
      <c r="G73" s="48">
        <v>194</v>
      </c>
      <c r="H73" s="49">
        <f>$G$73/G73*70</f>
        <v>70</v>
      </c>
      <c r="I73" s="50">
        <v>24</v>
      </c>
      <c r="J73" s="24">
        <f>H73+I73</f>
        <v>94</v>
      </c>
    </row>
    <row r="74" spans="1:12" x14ac:dyDescent="0.2">
      <c r="A74" s="25" t="s">
        <v>21</v>
      </c>
      <c r="B74" s="26" t="s">
        <v>22</v>
      </c>
      <c r="C74" s="27">
        <v>298</v>
      </c>
      <c r="D74" s="44">
        <v>1</v>
      </c>
      <c r="E74" s="44"/>
      <c r="F74" s="27">
        <v>2</v>
      </c>
      <c r="G74" s="27">
        <v>194</v>
      </c>
      <c r="H74" s="51">
        <f t="shared" ref="H74:H80" si="10">$G$73/G74*70</f>
        <v>70</v>
      </c>
      <c r="I74" s="29">
        <v>22</v>
      </c>
      <c r="J74" s="30">
        <f t="shared" ref="J74:J80" si="11">H74+I74</f>
        <v>92</v>
      </c>
    </row>
    <row r="75" spans="1:12" x14ac:dyDescent="0.2">
      <c r="A75" s="25" t="s">
        <v>27</v>
      </c>
      <c r="B75" s="31" t="s">
        <v>28</v>
      </c>
      <c r="C75" s="32">
        <v>136</v>
      </c>
      <c r="D75" s="54">
        <v>1</v>
      </c>
      <c r="E75" s="54"/>
      <c r="F75" s="32">
        <v>14</v>
      </c>
      <c r="G75" s="32">
        <v>210</v>
      </c>
      <c r="H75" s="51">
        <f t="shared" si="10"/>
        <v>64.666666666666671</v>
      </c>
      <c r="I75" s="33">
        <v>21</v>
      </c>
      <c r="J75" s="30">
        <f t="shared" si="11"/>
        <v>85.666666666666671</v>
      </c>
    </row>
    <row r="76" spans="1:12" x14ac:dyDescent="0.2">
      <c r="A76" s="25" t="s">
        <v>32</v>
      </c>
      <c r="B76" s="31" t="s">
        <v>17</v>
      </c>
      <c r="C76" s="32">
        <v>246</v>
      </c>
      <c r="D76" s="54">
        <v>1</v>
      </c>
      <c r="E76" s="54"/>
      <c r="F76" s="32">
        <v>4</v>
      </c>
      <c r="G76" s="32">
        <v>220.6</v>
      </c>
      <c r="H76" s="51">
        <f>$G$73/G76*70</f>
        <v>61.559383499546698</v>
      </c>
      <c r="I76" s="33">
        <v>24</v>
      </c>
      <c r="J76" s="30">
        <f>H76+I76</f>
        <v>85.559383499546698</v>
      </c>
    </row>
    <row r="77" spans="1:12" x14ac:dyDescent="0.2">
      <c r="A77" s="25" t="s">
        <v>30</v>
      </c>
      <c r="B77" s="31" t="s">
        <v>26</v>
      </c>
      <c r="C77" s="32">
        <v>127</v>
      </c>
      <c r="D77" s="54">
        <v>1</v>
      </c>
      <c r="E77" s="54"/>
      <c r="F77" s="32">
        <v>10</v>
      </c>
      <c r="G77" s="32">
        <v>210</v>
      </c>
      <c r="H77" s="51">
        <f t="shared" si="10"/>
        <v>64.666666666666671</v>
      </c>
      <c r="I77" s="33">
        <v>20</v>
      </c>
      <c r="J77" s="30">
        <f t="shared" si="11"/>
        <v>84.666666666666671</v>
      </c>
    </row>
    <row r="78" spans="1:12" x14ac:dyDescent="0.2">
      <c r="A78" s="25" t="s">
        <v>31</v>
      </c>
      <c r="B78" s="31" t="s">
        <v>28</v>
      </c>
      <c r="C78" s="32">
        <v>136</v>
      </c>
      <c r="D78" s="54">
        <v>1</v>
      </c>
      <c r="E78" s="54"/>
      <c r="F78" s="32">
        <v>8</v>
      </c>
      <c r="G78" s="32">
        <v>210</v>
      </c>
      <c r="H78" s="51">
        <f t="shared" si="10"/>
        <v>64.666666666666671</v>
      </c>
      <c r="I78" s="33">
        <v>19</v>
      </c>
      <c r="J78" s="30">
        <f t="shared" si="11"/>
        <v>83.666666666666671</v>
      </c>
    </row>
    <row r="79" spans="1:12" x14ac:dyDescent="0.2">
      <c r="A79" s="25" t="s">
        <v>25</v>
      </c>
      <c r="B79" s="37" t="s">
        <v>29</v>
      </c>
      <c r="C79" s="33">
        <v>127</v>
      </c>
      <c r="D79" s="54">
        <v>2</v>
      </c>
      <c r="E79" s="54">
        <v>1</v>
      </c>
      <c r="F79" s="32">
        <v>12</v>
      </c>
      <c r="G79" s="32">
        <v>210</v>
      </c>
      <c r="H79" s="51">
        <f>$G$73/G79*70</f>
        <v>64.666666666666671</v>
      </c>
      <c r="I79" s="33">
        <v>17</v>
      </c>
      <c r="J79" s="30">
        <f>H79+I79</f>
        <v>81.666666666666671</v>
      </c>
    </row>
    <row r="80" spans="1:12" ht="15" thickBot="1" x14ac:dyDescent="0.25">
      <c r="A80" s="38" t="s">
        <v>33</v>
      </c>
      <c r="B80" s="39" t="s">
        <v>34</v>
      </c>
      <c r="C80" s="40">
        <v>479.38</v>
      </c>
      <c r="D80" s="55">
        <v>1</v>
      </c>
      <c r="E80" s="55"/>
      <c r="F80" s="40">
        <v>10</v>
      </c>
      <c r="G80" s="40">
        <v>251</v>
      </c>
      <c r="H80" s="52">
        <f t="shared" si="10"/>
        <v>54.103585657370516</v>
      </c>
      <c r="I80" s="46">
        <v>26</v>
      </c>
      <c r="J80" s="43">
        <f t="shared" si="11"/>
        <v>80.103585657370516</v>
      </c>
    </row>
    <row r="82" spans="1:10" ht="26.25" customHeight="1" x14ac:dyDescent="0.2">
      <c r="A82" s="69" t="s">
        <v>55</v>
      </c>
      <c r="B82" s="69"/>
      <c r="C82" s="69"/>
      <c r="D82" s="69"/>
      <c r="E82" s="69"/>
      <c r="F82" s="69"/>
      <c r="G82" s="69"/>
      <c r="H82" s="69"/>
      <c r="I82" s="69"/>
      <c r="J82" s="69"/>
    </row>
    <row r="83" spans="1:10" x14ac:dyDescent="0.2">
      <c r="A83" s="70"/>
      <c r="B83" s="70"/>
      <c r="C83" s="70"/>
      <c r="D83" s="70"/>
      <c r="E83" s="70"/>
      <c r="F83" s="70"/>
      <c r="G83" s="70"/>
      <c r="H83" s="70"/>
      <c r="I83" s="70"/>
      <c r="J83" s="70"/>
    </row>
    <row r="84" spans="1:10" ht="41.25" customHeight="1" x14ac:dyDescent="0.2">
      <c r="A84" s="69" t="s">
        <v>56</v>
      </c>
      <c r="B84" s="69"/>
      <c r="C84" s="69"/>
      <c r="D84" s="69"/>
      <c r="E84" s="69"/>
      <c r="F84" s="69"/>
      <c r="G84" s="69"/>
      <c r="H84" s="69"/>
      <c r="I84" s="69"/>
      <c r="J84" s="69"/>
    </row>
  </sheetData>
  <mergeCells count="35">
    <mergeCell ref="A82:J82"/>
    <mergeCell ref="A84:J84"/>
    <mergeCell ref="A83:J83"/>
    <mergeCell ref="B70:C71"/>
    <mergeCell ref="D70:E70"/>
    <mergeCell ref="F70:F71"/>
    <mergeCell ref="D71:E71"/>
    <mergeCell ref="G70:G72"/>
    <mergeCell ref="B30:C31"/>
    <mergeCell ref="D30:E30"/>
    <mergeCell ref="F30:F31"/>
    <mergeCell ref="D31:E31"/>
    <mergeCell ref="G30:G32"/>
    <mergeCell ref="B51:C52"/>
    <mergeCell ref="D51:E51"/>
    <mergeCell ref="F51:F52"/>
    <mergeCell ref="D52:E52"/>
    <mergeCell ref="G51:G53"/>
    <mergeCell ref="D6:E6"/>
    <mergeCell ref="D7:E7"/>
    <mergeCell ref="B6:C7"/>
    <mergeCell ref="F6:F7"/>
    <mergeCell ref="G6:G8"/>
    <mergeCell ref="I6:I7"/>
    <mergeCell ref="H6:H7"/>
    <mergeCell ref="J6:J7"/>
    <mergeCell ref="H30:H31"/>
    <mergeCell ref="I30:I31"/>
    <mergeCell ref="J30:J31"/>
    <mergeCell ref="H51:H52"/>
    <mergeCell ref="I51:I52"/>
    <mergeCell ref="J51:J52"/>
    <mergeCell ref="H70:H71"/>
    <mergeCell ref="I70:I71"/>
    <mergeCell ref="J70:J71"/>
  </mergeCells>
  <printOptions verticalCentered="1"/>
  <pageMargins left="0.70866141732283472" right="0.70866141732283472" top="0.74803149606299213" bottom="0.74803149606299213" header="0.31496062992125984" footer="0.31496062992125984"/>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Taul1</vt:lpstr>
      <vt:lpstr>Taul2</vt:lpstr>
      <vt:lpstr>Taul3</vt:lpstr>
      <vt:lpstr>Taul1!Tulostusalue</vt:lpstr>
    </vt:vector>
  </TitlesOfParts>
  <Company>Turun kaupunki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Puistovaara Janina</dc:creator>
  <cp:lastModifiedBy>Lindberg Merja</cp:lastModifiedBy>
  <cp:lastPrinted>2014-01-03T12:28:45Z</cp:lastPrinted>
  <dcterms:created xsi:type="dcterms:W3CDTF">2011-04-26T11:05:32Z</dcterms:created>
  <dcterms:modified xsi:type="dcterms:W3CDTF">2014-01-03T12:43:19Z</dcterms:modified>
</cp:coreProperties>
</file>