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164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<sst xmlns="http://schemas.openxmlformats.org/spreadsheetml/2006/main" count="194" uniqueCount="169">
  <si>
    <t>liha-alan laitos yli 10 milj kg/v</t>
  </si>
  <si>
    <t>liha-alan laitos 1-10 milj kg/v</t>
  </si>
  <si>
    <t>Liha-alan laitokset</t>
  </si>
  <si>
    <t>Kala-alan laitokset</t>
  </si>
  <si>
    <t>liha-alan laitos alle 1 milj kg/v</t>
  </si>
  <si>
    <t xml:space="preserve">kala-alan laitos yli 500 000 kg/v </t>
  </si>
  <si>
    <t>aika yht.(h)</t>
  </si>
  <si>
    <t xml:space="preserve">kala-alan laitos alle 250 000 kg/v </t>
  </si>
  <si>
    <t>maitoalan laitokset</t>
  </si>
  <si>
    <t>maitoalan laitos alle 50 000 l /v</t>
  </si>
  <si>
    <t>muu maitoalan laitos</t>
  </si>
  <si>
    <t>lihan kylmävarastot</t>
  </si>
  <si>
    <t>kalan kylmävarastot</t>
  </si>
  <si>
    <t>maidon kylmävarastot</t>
  </si>
  <si>
    <t>leipomot</t>
  </si>
  <si>
    <t xml:space="preserve">muut valmistuspaikat, varastot, kuljetus </t>
  </si>
  <si>
    <t>ruokavalmistetehtaat, eineskeittiöt</t>
  </si>
  <si>
    <t>lastenruokatehtaat</t>
  </si>
  <si>
    <t xml:space="preserve">muut valmistuslaitokset </t>
  </si>
  <si>
    <t xml:space="preserve">pakkaamot </t>
  </si>
  <si>
    <t>tukkukaupat, varastot kuljetukset</t>
  </si>
  <si>
    <t>elintarvikekuljetus</t>
  </si>
  <si>
    <t>ammattikeittiöt</t>
  </si>
  <si>
    <t>laitos- ja keskuskeittiöt</t>
  </si>
  <si>
    <t>ravintolat alle 50 ap</t>
  </si>
  <si>
    <t>ravintolat yli 50 ap</t>
  </si>
  <si>
    <t>henkilökuntaruokalat</t>
  </si>
  <si>
    <t>elintarvikkeiden myyntipaikat</t>
  </si>
  <si>
    <t>myymälä yli 1000 m2</t>
  </si>
  <si>
    <t>myymälä 100-1000 m2</t>
  </si>
  <si>
    <t>myyntipaikka alle 100 m2</t>
  </si>
  <si>
    <t>ulkomyyntipaikat</t>
  </si>
  <si>
    <t>siirrettävä myyntilaite</t>
  </si>
  <si>
    <t>suuri yleisötilaisuus</t>
  </si>
  <si>
    <t>h</t>
  </si>
  <si>
    <t>htpv</t>
  </si>
  <si>
    <t>maidontuotanto</t>
  </si>
  <si>
    <t>alkutuotanto</t>
  </si>
  <si>
    <t>muu alkutuotanto</t>
  </si>
  <si>
    <t>lihakarja, kalastus, vesiviljely</t>
  </si>
  <si>
    <t>ILMOITUSTA EDELLYTTÄVÄ TOIMINTA</t>
  </si>
  <si>
    <t>muu ilmoitusta edellyttävä toiminta</t>
  </si>
  <si>
    <t>elint.kosketuksiin jout.tav. valm. laitos</t>
  </si>
  <si>
    <t>elintarvikelain 13.2§ muk. toiminta</t>
  </si>
  <si>
    <t>HYVÄKSYNTÄÄ EDELLYTTÄVÄ TOIMINTA</t>
  </si>
  <si>
    <t>huvi- ja kokoontumishuoneistot</t>
  </si>
  <si>
    <t>hotellit</t>
  </si>
  <si>
    <t>matkustajakodit</t>
  </si>
  <si>
    <t>leirikeskukset</t>
  </si>
  <si>
    <t>TsL 13§ mukaiset</t>
  </si>
  <si>
    <t>yleinen sauna</t>
  </si>
  <si>
    <t>kylpylä</t>
  </si>
  <si>
    <t>EU-uimarannat</t>
  </si>
  <si>
    <t>muut uimarannat</t>
  </si>
  <si>
    <t>eläinsuojat</t>
  </si>
  <si>
    <t>peruskoulut ja lukiot</t>
  </si>
  <si>
    <t>AMK AI</t>
  </si>
  <si>
    <t>aikuiskoulutus</t>
  </si>
  <si>
    <t>uimahalli, allas ym.</t>
  </si>
  <si>
    <t>muut virkistyspaikat</t>
  </si>
  <si>
    <t>päiväkodit</t>
  </si>
  <si>
    <t>parturi-kampaamot</t>
  </si>
  <si>
    <t>lastenkodit</t>
  </si>
  <si>
    <t>vanhainkodit</t>
  </si>
  <si>
    <t>muut huoltolaitokset</t>
  </si>
  <si>
    <t>kauneushoitolat</t>
  </si>
  <si>
    <t>hierojat, naprapaatit, kiropraktikot</t>
  </si>
  <si>
    <t>aroma-ym terapeutit</t>
  </si>
  <si>
    <t>solariumit</t>
  </si>
  <si>
    <t>muut</t>
  </si>
  <si>
    <t>kuntosalit</t>
  </si>
  <si>
    <t>hautausmaat</t>
  </si>
  <si>
    <t>TsL 18§ mukaiset</t>
  </si>
  <si>
    <t>talousvettä toim. laitos yli 5000 käytt.</t>
  </si>
  <si>
    <t>talousvettä toim. laitos 50-5000 käytt.</t>
  </si>
  <si>
    <t>talousvettä toim. laitos alle 50 käytt.</t>
  </si>
  <si>
    <t>htv</t>
  </si>
  <si>
    <t>kohteiden lkm</t>
  </si>
  <si>
    <t>aika h/tark.</t>
  </si>
  <si>
    <t>tark. lkm/v</t>
  </si>
  <si>
    <t xml:space="preserve">kala-alan laitos 250 000-500 000 kg/v </t>
  </si>
  <si>
    <t>LIITE 2</t>
  </si>
  <si>
    <t>VALVONTAKOHTEET JA TARKASTUSMÄÄRÄT</t>
  </si>
  <si>
    <t>1. ELINTARVIKELAIN MUKAINEN VALVONTA</t>
  </si>
  <si>
    <t>2. TERVEYDENSUOJELUN MUKAINEN VALVONTA</t>
  </si>
  <si>
    <t>3. TUPAKKALAIN MUKAINEN VALVONTA</t>
  </si>
  <si>
    <t xml:space="preserve">Painopistealueiden kohteet Turussa: </t>
  </si>
  <si>
    <t>Valvontakohde</t>
  </si>
  <si>
    <t>Valv.käyntien tarve (lkm/kohde/vuosi)</t>
  </si>
  <si>
    <t>Arvio käynnin kestosta (Ohjeen mukaan, /h)</t>
  </si>
  <si>
    <t>Lukumäärä</t>
  </si>
  <si>
    <t>Kuntosali</t>
  </si>
  <si>
    <t>Laskettelu/mäkiautokeskus</t>
  </si>
  <si>
    <t>1+1</t>
  </si>
  <si>
    <t>Leikkikenttä tai –puisto, asukaspuisto</t>
  </si>
  <si>
    <t>Sisäleikkipaikka</t>
  </si>
  <si>
    <t>5 (arvio)</t>
  </si>
  <si>
    <t>Skeittauspaikka</t>
  </si>
  <si>
    <t>7+1 sisähalli</t>
  </si>
  <si>
    <t>Ohjemapalveluyritys</t>
  </si>
  <si>
    <t>Kiipeilykeskus</t>
  </si>
  <si>
    <t>Ratsastustalli tai -palvelu</t>
  </si>
  <si>
    <t>Kartingkeskus</t>
  </si>
  <si>
    <t>Uimaranta</t>
  </si>
  <si>
    <t>Talviuintipaikka</t>
  </si>
  <si>
    <t>Uimahalli/ kylpylä/ maauimala tai vast.</t>
  </si>
  <si>
    <t>Yleisötilaisuus</t>
  </si>
  <si>
    <t>Tatuointi, lävistys tai muu kehonmuokkaus</t>
  </si>
  <si>
    <t>Turvapuhelinpalvelu</t>
  </si>
  <si>
    <t>2 (arvio)</t>
  </si>
  <si>
    <t>Kulutustavarat</t>
  </si>
  <si>
    <t>Kynttilätuotteiden valmistaja</t>
  </si>
  <si>
    <t>Lelujen valmistaja</t>
  </si>
  <si>
    <t>Kosmetiikan valmistaja</t>
  </si>
  <si>
    <t>Tehtävä</t>
  </si>
  <si>
    <t xml:space="preserve">Jälkivalvonta edellisvuosien projekteille </t>
  </si>
  <si>
    <t>Pikavalvonta, markkinoilta poisvedot tai muut tarkastuskäynnit myymälöihin Tukesin/AVIn pyynnöstä</t>
  </si>
  <si>
    <t>Henkilöstön kouluttautuminen (3 pv)</t>
  </si>
  <si>
    <t>Yhteensä:</t>
  </si>
  <si>
    <t>4. KULUTTATURVALLISUUDEN VALVONTA</t>
  </si>
  <si>
    <t>Painopisteet 2012</t>
  </si>
  <si>
    <t>Tupakkavalvontakohteet Turussa</t>
  </si>
  <si>
    <t>ravintolat</t>
  </si>
  <si>
    <t>tupakkakopit</t>
  </si>
  <si>
    <t>päiväkodit ja oppilaitokset</t>
  </si>
  <si>
    <t>muut alaikäisten laitokset</t>
  </si>
  <si>
    <t>hyväksytyt kokoontumishuoneistot</t>
  </si>
  <si>
    <t>myyntiluvat</t>
  </si>
  <si>
    <t xml:space="preserve">myyntipaikat alle 18 v koulujen lähellä </t>
  </si>
  <si>
    <t>muut myyntipaikat alle 18 v</t>
  </si>
  <si>
    <t>automaattiset myyntilaitteet</t>
  </si>
  <si>
    <t>mainonta ja esillepano</t>
  </si>
  <si>
    <t>ammattioppilaitokset</t>
  </si>
  <si>
    <t>vähittäismyymälät, esillepano</t>
  </si>
  <si>
    <t xml:space="preserve">     </t>
  </si>
  <si>
    <t xml:space="preserve">Omana projektina leikkikentät ja lähiliikuntapaikat   </t>
  </si>
  <si>
    <t>-          uimahallit/kylpylät (loma-aikojen tarkastukset)</t>
  </si>
  <si>
    <t>-          laskettelukeskus/mäkiautokeskus 1+1 kpl</t>
  </si>
  <si>
    <t>-          kartingrata 1 kpl</t>
  </si>
  <si>
    <t>-          uimarannat 6 kpl</t>
  </si>
  <si>
    <t>-          talviuintipaikat 5 kpl</t>
  </si>
  <si>
    <t>-          yleisötilaisuus 10 kpl</t>
  </si>
  <si>
    <t>-          ohjelmapalvelut/turvallisuusasiakirjat, 9 kpl</t>
  </si>
  <si>
    <t>kuluttajapalveluiden turvallisuuteen liittyvään projektiin</t>
  </si>
  <si>
    <t xml:space="preserve"> -  sisäleikkipaikkojen turvallisuus</t>
  </si>
  <si>
    <t xml:space="preserve">Valtakunnallinen (Tukesin organisoima) </t>
  </si>
  <si>
    <t xml:space="preserve">Lounais-Suomen aluehallintoviraston organisoimaan </t>
  </si>
  <si>
    <t>projektiin – ratsastuspalveluiden turvallisuus</t>
  </si>
  <si>
    <t xml:space="preserve">Kuluttajilta / toiminnanharjoittajilta / muilta viranomaisilta </t>
  </si>
  <si>
    <t>tulevien ilmoitusten ja asiakaspalautteiden käsittely</t>
  </si>
  <si>
    <t xml:space="preserve">Kuluttajaturvallisuuslain perusteella tehtyjen ilmoitusten </t>
  </si>
  <si>
    <t>käsittely ja mahdolliset tarkastukset</t>
  </si>
  <si>
    <t xml:space="preserve">Muut paikalliset painopistealueiden kuluttajapalvelut </t>
  </si>
  <si>
    <t>ja niiden turvallisuus;</t>
  </si>
  <si>
    <t xml:space="preserve">Paikallisiin kulutustavaravalmistajiin kohdistuvat </t>
  </si>
  <si>
    <t xml:space="preserve">tarkastukset ja tietojen päivitykset </t>
  </si>
  <si>
    <t>(lelut, kynttilät, kosmetiikka)</t>
  </si>
  <si>
    <t xml:space="preserve">lainsäädäntöön ja ajankohtaiskirjeisiin sekä </t>
  </si>
  <si>
    <t>valmistelun ja tietojenkeruun täyttämisen,</t>
  </si>
  <si>
    <t>tuoteturvallisuusaiheisiin</t>
  </si>
  <si>
    <t xml:space="preserve">Toimistotyöt sisältäen mm. valvontasuunnitelman   </t>
  </si>
  <si>
    <t>tiedotteisiin tutustuminen (Hallinnollinen työ)</t>
  </si>
  <si>
    <t>ja toiminnanharjoittajien opastus, koulutus ja luennot,</t>
  </si>
  <si>
    <t xml:space="preserve">näytteenotto ja jälkivalvonta (Tukesin pyynnöstä) </t>
  </si>
  <si>
    <t xml:space="preserve">Muut mahdolliset tehtävät, mm. kuluttajien  </t>
  </si>
  <si>
    <t>sekä tiedotusvälineiden palvelu</t>
  </si>
  <si>
    <t>htt</t>
  </si>
  <si>
    <t>htp</t>
  </si>
  <si>
    <t>Kuluttajaturvallisuusvalvonnan työajan käyttö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</si>
</sst>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&quot;Kyllä&quot;;&quot;Kyllä&quot;;&quot;Ei&quot;"/>
    <numFmt numFmtId="169" formatCode="&quot;Tosi&quot;;&quot;Tosi&quot;;&quot;Epätosi&quot;"/>
    <numFmt numFmtId="170" formatCode="&quot;Käytössä&quot;;&quot;Käytössä&quot;;&quot;Ei käytössä&quot;"/>
    <numFmt numFmtId="171" formatCode="[$€-2]\ #\ ##,000_);[Red]\([$€-2]\ #\ ##,000\)"/>
    <numFmt numFmtId="172" formatCode="[$-40B]d\.\ mmmm&quot;ta &quot;yyyy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7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7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67" fontId="1" fillId="0" borderId="10" xfId="0" applyNumberFormat="1" applyFont="1" applyBorder="1" applyAlignment="1">
      <alignment horizontal="right"/>
    </xf>
    <xf numFmtId="167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7" fontId="1" fillId="0" borderId="0" xfId="0" applyNumberFormat="1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left" indent="15"/>
    </xf>
    <xf numFmtId="167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6"/>
  <sheetViews>
    <sheetView tabSelected="1" workbookViewId="0" topLeftCell="A1">
      <selection activeCell="C176" sqref="C176"/>
    </sheetView>
  </sheetViews>
  <sheetFormatPr defaultColWidth="9.140625" defaultRowHeight="12.75"/>
  <cols>
    <col min="1" max="1" width="48.00390625" style="0" customWidth="1"/>
    <col min="2" max="2" width="6.8515625" style="4" customWidth="1"/>
    <col min="3" max="3" width="9.57421875" style="4" bestFit="1" customWidth="1"/>
    <col min="4" max="4" width="10.28125" style="4" bestFit="1" customWidth="1"/>
    <col min="5" max="5" width="10.28125" style="4" customWidth="1"/>
    <col min="6" max="6" width="5.8515625" style="0" customWidth="1"/>
  </cols>
  <sheetData>
    <row r="1" ht="12.75">
      <c r="A1" t="s">
        <v>81</v>
      </c>
    </row>
    <row r="3" ht="15.75">
      <c r="A3" s="7" t="s">
        <v>82</v>
      </c>
    </row>
    <row r="5" ht="12.75">
      <c r="A5" s="1" t="s">
        <v>83</v>
      </c>
    </row>
    <row r="6" ht="12.75">
      <c r="A6" s="1"/>
    </row>
    <row r="7" spans="1:6" ht="12.75">
      <c r="A7" s="8"/>
      <c r="B7" s="9" t="s">
        <v>77</v>
      </c>
      <c r="C7" s="9" t="s">
        <v>79</v>
      </c>
      <c r="D7" s="9" t="s">
        <v>78</v>
      </c>
      <c r="E7" s="9" t="s">
        <v>6</v>
      </c>
      <c r="F7" s="8"/>
    </row>
    <row r="8" spans="1:6" ht="12.75">
      <c r="A8" s="8" t="s">
        <v>44</v>
      </c>
      <c r="B8" s="9"/>
      <c r="C8" s="9"/>
      <c r="D8" s="9"/>
      <c r="E8" s="9"/>
      <c r="F8" s="8"/>
    </row>
    <row r="9" spans="1:6" s="1" customFormat="1" ht="12.75">
      <c r="A9" s="10" t="s">
        <v>2</v>
      </c>
      <c r="B9" s="11"/>
      <c r="C9" s="11"/>
      <c r="D9" s="11"/>
      <c r="E9" s="11"/>
      <c r="F9" s="10"/>
    </row>
    <row r="10" spans="1:6" ht="12.75">
      <c r="A10" s="8" t="s">
        <v>0</v>
      </c>
      <c r="B10" s="9">
        <v>1</v>
      </c>
      <c r="C10" s="9">
        <v>23</v>
      </c>
      <c r="D10" s="9">
        <v>4</v>
      </c>
      <c r="E10" s="9">
        <f>PRODUCT(B10,C10,D10)</f>
        <v>92</v>
      </c>
      <c r="F10" s="8"/>
    </row>
    <row r="11" spans="1:6" ht="12.75">
      <c r="A11" s="8" t="s">
        <v>1</v>
      </c>
      <c r="B11" s="9">
        <v>3</v>
      </c>
      <c r="C11" s="9">
        <v>11</v>
      </c>
      <c r="D11" s="9">
        <v>3</v>
      </c>
      <c r="E11" s="9">
        <f aca="true" t="shared" si="0" ref="E11:E51">PRODUCT(B11,C11,D11)</f>
        <v>99</v>
      </c>
      <c r="F11" s="8"/>
    </row>
    <row r="12" spans="1:6" ht="12.75">
      <c r="A12" s="8" t="s">
        <v>4</v>
      </c>
      <c r="B12" s="9">
        <v>7</v>
      </c>
      <c r="C12" s="9">
        <v>11</v>
      </c>
      <c r="D12" s="9">
        <v>2</v>
      </c>
      <c r="E12" s="9">
        <f t="shared" si="0"/>
        <v>154</v>
      </c>
      <c r="F12" s="8"/>
    </row>
    <row r="13" spans="1:6" ht="12.75">
      <c r="A13" s="8" t="s">
        <v>11</v>
      </c>
      <c r="B13" s="9">
        <v>4</v>
      </c>
      <c r="C13" s="9">
        <v>2</v>
      </c>
      <c r="D13" s="9">
        <v>2</v>
      </c>
      <c r="E13" s="9">
        <f t="shared" si="0"/>
        <v>16</v>
      </c>
      <c r="F13" s="8"/>
    </row>
    <row r="14" spans="1:6" s="1" customFormat="1" ht="12.75">
      <c r="A14" s="10" t="s">
        <v>3</v>
      </c>
      <c r="B14" s="11"/>
      <c r="C14" s="11"/>
      <c r="D14" s="11"/>
      <c r="E14" s="11"/>
      <c r="F14" s="10"/>
    </row>
    <row r="15" spans="1:6" ht="12.75">
      <c r="A15" s="8" t="s">
        <v>5</v>
      </c>
      <c r="B15" s="9">
        <v>3</v>
      </c>
      <c r="C15" s="9">
        <v>11</v>
      </c>
      <c r="D15" s="9">
        <v>3</v>
      </c>
      <c r="E15" s="9">
        <f t="shared" si="0"/>
        <v>99</v>
      </c>
      <c r="F15" s="8"/>
    </row>
    <row r="16" spans="1:6" ht="12.75">
      <c r="A16" s="8" t="s">
        <v>80</v>
      </c>
      <c r="B16" s="9">
        <v>0</v>
      </c>
      <c r="C16" s="9">
        <v>5</v>
      </c>
      <c r="D16" s="9">
        <v>3</v>
      </c>
      <c r="E16" s="9">
        <f t="shared" si="0"/>
        <v>0</v>
      </c>
      <c r="F16" s="8"/>
    </row>
    <row r="17" spans="1:6" ht="12.75">
      <c r="A17" s="8" t="s">
        <v>7</v>
      </c>
      <c r="B17" s="9">
        <v>1</v>
      </c>
      <c r="C17" s="9">
        <v>5</v>
      </c>
      <c r="D17" s="9">
        <v>2</v>
      </c>
      <c r="E17" s="9">
        <f t="shared" si="0"/>
        <v>10</v>
      </c>
      <c r="F17" s="8"/>
    </row>
    <row r="18" spans="1:6" ht="12.75">
      <c r="A18" s="8" t="s">
        <v>12</v>
      </c>
      <c r="B18" s="9">
        <v>2</v>
      </c>
      <c r="C18" s="9">
        <v>2</v>
      </c>
      <c r="D18" s="9">
        <v>2</v>
      </c>
      <c r="E18" s="9">
        <f t="shared" si="0"/>
        <v>8</v>
      </c>
      <c r="F18" s="8"/>
    </row>
    <row r="19" spans="1:6" s="1" customFormat="1" ht="12.75">
      <c r="A19" s="10" t="s">
        <v>8</v>
      </c>
      <c r="B19" s="11"/>
      <c r="C19" s="11"/>
      <c r="D19" s="11"/>
      <c r="E19" s="11"/>
      <c r="F19" s="10"/>
    </row>
    <row r="20" spans="1:6" ht="12.75">
      <c r="A20" s="8" t="s">
        <v>9</v>
      </c>
      <c r="B20" s="9">
        <v>1</v>
      </c>
      <c r="C20" s="9">
        <v>4</v>
      </c>
      <c r="D20" s="9">
        <v>2</v>
      </c>
      <c r="E20" s="9">
        <f t="shared" si="0"/>
        <v>8</v>
      </c>
      <c r="F20" s="8"/>
    </row>
    <row r="21" spans="1:6" ht="12.75">
      <c r="A21" s="8" t="s">
        <v>10</v>
      </c>
      <c r="B21" s="9">
        <v>1</v>
      </c>
      <c r="C21" s="9">
        <v>3</v>
      </c>
      <c r="D21" s="9">
        <v>2</v>
      </c>
      <c r="E21" s="9">
        <f t="shared" si="0"/>
        <v>6</v>
      </c>
      <c r="F21" s="8"/>
    </row>
    <row r="22" spans="1:6" ht="12.75">
      <c r="A22" s="8" t="s">
        <v>13</v>
      </c>
      <c r="B22" s="9">
        <v>3</v>
      </c>
      <c r="C22" s="9">
        <v>2</v>
      </c>
      <c r="D22" s="9">
        <v>2</v>
      </c>
      <c r="E22" s="9">
        <f t="shared" si="0"/>
        <v>12</v>
      </c>
      <c r="F22" s="8"/>
    </row>
    <row r="23" spans="1:6" s="1" customFormat="1" ht="12.75">
      <c r="A23" s="10" t="s">
        <v>14</v>
      </c>
      <c r="B23" s="11"/>
      <c r="C23" s="11"/>
      <c r="D23" s="11"/>
      <c r="E23" s="11"/>
      <c r="F23" s="10"/>
    </row>
    <row r="24" spans="1:6" ht="12.75">
      <c r="A24" s="8" t="s">
        <v>14</v>
      </c>
      <c r="B24" s="9">
        <v>21</v>
      </c>
      <c r="C24" s="9">
        <v>2</v>
      </c>
      <c r="D24" s="9">
        <v>2</v>
      </c>
      <c r="E24" s="9">
        <f t="shared" si="0"/>
        <v>84</v>
      </c>
      <c r="F24" s="8"/>
    </row>
    <row r="25" spans="1:6" s="1" customFormat="1" ht="12.75">
      <c r="A25" s="10" t="s">
        <v>15</v>
      </c>
      <c r="B25" s="11"/>
      <c r="C25" s="11"/>
      <c r="D25" s="11"/>
      <c r="E25" s="11"/>
      <c r="F25" s="10"/>
    </row>
    <row r="26" spans="1:6" ht="12.75">
      <c r="A26" s="8" t="s">
        <v>16</v>
      </c>
      <c r="B26" s="9">
        <v>14</v>
      </c>
      <c r="C26" s="9">
        <v>2</v>
      </c>
      <c r="D26" s="9">
        <v>3</v>
      </c>
      <c r="E26" s="9">
        <f t="shared" si="0"/>
        <v>84</v>
      </c>
      <c r="F26" s="8"/>
    </row>
    <row r="27" spans="1:6" s="2" customFormat="1" ht="12.75">
      <c r="A27" s="12" t="s">
        <v>17</v>
      </c>
      <c r="B27" s="13">
        <v>1</v>
      </c>
      <c r="C27" s="13">
        <v>4</v>
      </c>
      <c r="D27" s="13">
        <v>3</v>
      </c>
      <c r="E27" s="9">
        <f t="shared" si="0"/>
        <v>12</v>
      </c>
      <c r="F27" s="12"/>
    </row>
    <row r="28" spans="1:6" ht="12.75">
      <c r="A28" s="12" t="s">
        <v>18</v>
      </c>
      <c r="B28" s="13">
        <v>12</v>
      </c>
      <c r="C28" s="13">
        <v>2</v>
      </c>
      <c r="D28" s="13">
        <v>3</v>
      </c>
      <c r="E28" s="9">
        <f t="shared" si="0"/>
        <v>72</v>
      </c>
      <c r="F28" s="8"/>
    </row>
    <row r="29" spans="1:6" ht="12.75">
      <c r="A29" s="12" t="s">
        <v>19</v>
      </c>
      <c r="B29" s="13">
        <v>4</v>
      </c>
      <c r="C29" s="13">
        <v>1</v>
      </c>
      <c r="D29" s="13">
        <v>2</v>
      </c>
      <c r="E29" s="9">
        <f t="shared" si="0"/>
        <v>8</v>
      </c>
      <c r="F29" s="8"/>
    </row>
    <row r="30" spans="1:6" ht="12.75">
      <c r="A30" s="12" t="s">
        <v>20</v>
      </c>
      <c r="B30" s="13">
        <v>117</v>
      </c>
      <c r="C30" s="9"/>
      <c r="D30" s="9"/>
      <c r="E30" s="9">
        <f t="shared" si="0"/>
        <v>117</v>
      </c>
      <c r="F30" s="8"/>
    </row>
    <row r="31" spans="1:6" ht="12.75">
      <c r="A31" s="12" t="s">
        <v>21</v>
      </c>
      <c r="B31" s="13">
        <v>500</v>
      </c>
      <c r="C31" s="9">
        <v>0.7</v>
      </c>
      <c r="D31" s="9">
        <v>2</v>
      </c>
      <c r="E31" s="9">
        <f t="shared" si="0"/>
        <v>700</v>
      </c>
      <c r="F31" s="8"/>
    </row>
    <row r="32" spans="1:6" s="1" customFormat="1" ht="12.75">
      <c r="A32" s="10" t="s">
        <v>22</v>
      </c>
      <c r="B32" s="11"/>
      <c r="C32" s="11"/>
      <c r="D32" s="11"/>
      <c r="E32" s="11"/>
      <c r="F32" s="10"/>
    </row>
    <row r="33" spans="1:6" ht="12.75">
      <c r="A33" s="12" t="s">
        <v>23</v>
      </c>
      <c r="B33" s="13">
        <v>261</v>
      </c>
      <c r="C33" s="9">
        <v>4</v>
      </c>
      <c r="D33" s="9">
        <v>3</v>
      </c>
      <c r="E33" s="9">
        <f t="shared" si="0"/>
        <v>3132</v>
      </c>
      <c r="F33" s="8"/>
    </row>
    <row r="34" spans="1:6" ht="12.75">
      <c r="A34" s="12" t="s">
        <v>24</v>
      </c>
      <c r="B34" s="13">
        <v>287</v>
      </c>
      <c r="C34" s="9">
        <v>1</v>
      </c>
      <c r="D34" s="9">
        <v>2</v>
      </c>
      <c r="E34" s="9">
        <f t="shared" si="0"/>
        <v>574</v>
      </c>
      <c r="F34" s="8"/>
    </row>
    <row r="35" spans="1:6" ht="12.75">
      <c r="A35" s="12" t="s">
        <v>25</v>
      </c>
      <c r="B35" s="13">
        <v>355</v>
      </c>
      <c r="C35" s="9">
        <v>4</v>
      </c>
      <c r="D35" s="9">
        <v>3</v>
      </c>
      <c r="E35" s="9">
        <f t="shared" si="0"/>
        <v>4260</v>
      </c>
      <c r="F35" s="8"/>
    </row>
    <row r="36" spans="1:6" ht="12.75">
      <c r="A36" s="12" t="s">
        <v>26</v>
      </c>
      <c r="B36" s="13">
        <v>89</v>
      </c>
      <c r="C36" s="9">
        <v>2</v>
      </c>
      <c r="D36" s="9">
        <v>3</v>
      </c>
      <c r="E36" s="9">
        <f t="shared" si="0"/>
        <v>534</v>
      </c>
      <c r="F36" s="8"/>
    </row>
    <row r="37" spans="1:6" s="1" customFormat="1" ht="12.75">
      <c r="A37" s="10" t="s">
        <v>27</v>
      </c>
      <c r="B37" s="11"/>
      <c r="C37" s="11"/>
      <c r="D37" s="11"/>
      <c r="E37" s="11"/>
      <c r="F37" s="10"/>
    </row>
    <row r="38" spans="1:6" ht="12.75">
      <c r="A38" s="12" t="s">
        <v>28</v>
      </c>
      <c r="B38" s="13">
        <v>31</v>
      </c>
      <c r="C38" s="9">
        <v>3</v>
      </c>
      <c r="D38" s="9">
        <v>3</v>
      </c>
      <c r="E38" s="9">
        <f t="shared" si="0"/>
        <v>279</v>
      </c>
      <c r="F38" s="8"/>
    </row>
    <row r="39" spans="1:6" ht="12.75">
      <c r="A39" s="12" t="s">
        <v>29</v>
      </c>
      <c r="B39" s="13">
        <v>80</v>
      </c>
      <c r="C39" s="9">
        <v>2</v>
      </c>
      <c r="D39" s="9">
        <v>3</v>
      </c>
      <c r="E39" s="9">
        <f t="shared" si="0"/>
        <v>480</v>
      </c>
      <c r="F39" s="8"/>
    </row>
    <row r="40" spans="1:6" ht="12.75">
      <c r="A40" s="12" t="s">
        <v>30</v>
      </c>
      <c r="B40" s="13">
        <v>256</v>
      </c>
      <c r="C40" s="9">
        <v>0.7</v>
      </c>
      <c r="D40" s="9">
        <v>2</v>
      </c>
      <c r="E40" s="9">
        <f t="shared" si="0"/>
        <v>358.4</v>
      </c>
      <c r="F40" s="8"/>
    </row>
    <row r="41" spans="1:6" ht="12.75">
      <c r="A41" s="12" t="s">
        <v>31</v>
      </c>
      <c r="B41" s="13">
        <v>75</v>
      </c>
      <c r="C41" s="9">
        <v>0.7</v>
      </c>
      <c r="D41" s="9">
        <v>2</v>
      </c>
      <c r="E41" s="9">
        <f t="shared" si="0"/>
        <v>105</v>
      </c>
      <c r="F41" s="8"/>
    </row>
    <row r="42" spans="1:6" ht="12.75">
      <c r="A42" s="12" t="s">
        <v>32</v>
      </c>
      <c r="B42" s="13">
        <v>48</v>
      </c>
      <c r="C42" s="9">
        <v>0.7</v>
      </c>
      <c r="D42" s="9">
        <v>2</v>
      </c>
      <c r="E42" s="9">
        <f t="shared" si="0"/>
        <v>67.19999999999999</v>
      </c>
      <c r="F42" s="8"/>
    </row>
    <row r="43" spans="1:6" ht="12.75">
      <c r="A43" s="12" t="s">
        <v>33</v>
      </c>
      <c r="B43" s="13">
        <v>28</v>
      </c>
      <c r="C43" s="9">
        <v>1</v>
      </c>
      <c r="D43" s="9">
        <v>5</v>
      </c>
      <c r="E43" s="9">
        <f t="shared" si="0"/>
        <v>140</v>
      </c>
      <c r="F43" s="8"/>
    </row>
    <row r="44" spans="1:6" ht="12.75">
      <c r="A44" s="12" t="s">
        <v>40</v>
      </c>
      <c r="B44" s="13"/>
      <c r="C44" s="9"/>
      <c r="D44" s="9"/>
      <c r="E44" s="9"/>
      <c r="F44" s="8"/>
    </row>
    <row r="45" spans="1:6" s="1" customFormat="1" ht="12.75">
      <c r="A45" s="10" t="s">
        <v>37</v>
      </c>
      <c r="B45" s="11"/>
      <c r="C45" s="11"/>
      <c r="D45" s="11"/>
      <c r="E45" s="9"/>
      <c r="F45" s="10"/>
    </row>
    <row r="46" spans="1:6" ht="12.75">
      <c r="A46" s="12" t="s">
        <v>36</v>
      </c>
      <c r="B46" s="13">
        <v>2</v>
      </c>
      <c r="C46" s="9">
        <v>0.3</v>
      </c>
      <c r="D46" s="9">
        <v>2</v>
      </c>
      <c r="E46" s="9">
        <f t="shared" si="0"/>
        <v>1.2</v>
      </c>
      <c r="F46" s="8"/>
    </row>
    <row r="47" spans="1:6" ht="12.75">
      <c r="A47" s="12" t="s">
        <v>39</v>
      </c>
      <c r="B47" s="13"/>
      <c r="C47" s="9"/>
      <c r="D47" s="9"/>
      <c r="E47" s="9"/>
      <c r="F47" s="8"/>
    </row>
    <row r="48" spans="1:6" ht="12.75">
      <c r="A48" s="12" t="s">
        <v>38</v>
      </c>
      <c r="B48" s="13">
        <v>140</v>
      </c>
      <c r="C48" s="9">
        <v>0.1</v>
      </c>
      <c r="D48" s="9">
        <v>2</v>
      </c>
      <c r="E48" s="9">
        <f t="shared" si="0"/>
        <v>28</v>
      </c>
      <c r="F48" s="8"/>
    </row>
    <row r="49" spans="1:6" ht="12.75">
      <c r="A49" s="10" t="s">
        <v>41</v>
      </c>
      <c r="B49" s="13"/>
      <c r="C49" s="9"/>
      <c r="D49" s="9"/>
      <c r="E49" s="9">
        <f t="shared" si="0"/>
        <v>0</v>
      </c>
      <c r="F49" s="8"/>
    </row>
    <row r="50" spans="1:6" ht="12.75">
      <c r="A50" s="12" t="s">
        <v>42</v>
      </c>
      <c r="B50" s="13"/>
      <c r="C50" s="9"/>
      <c r="D50" s="9"/>
      <c r="E50" s="9">
        <f t="shared" si="0"/>
        <v>0</v>
      </c>
      <c r="F50" s="8"/>
    </row>
    <row r="51" spans="1:6" s="2" customFormat="1" ht="12.75">
      <c r="A51" s="12" t="s">
        <v>43</v>
      </c>
      <c r="B51" s="13">
        <v>50</v>
      </c>
      <c r="C51" s="13">
        <v>0.7</v>
      </c>
      <c r="D51" s="13">
        <v>2</v>
      </c>
      <c r="E51" s="13">
        <f t="shared" si="0"/>
        <v>70</v>
      </c>
      <c r="F51" s="12"/>
    </row>
    <row r="52" spans="1:6" ht="12.75">
      <c r="A52" s="8"/>
      <c r="B52" s="11">
        <f>SUM(B10:B51)</f>
        <v>2397</v>
      </c>
      <c r="C52" s="9"/>
      <c r="D52" s="9"/>
      <c r="E52" s="11">
        <f>SUM(E10:E51)</f>
        <v>11609.800000000001</v>
      </c>
      <c r="F52" s="8" t="s">
        <v>34</v>
      </c>
    </row>
    <row r="53" spans="1:6" ht="12.75">
      <c r="A53" s="8"/>
      <c r="B53" s="9"/>
      <c r="C53" s="9"/>
      <c r="D53" s="9"/>
      <c r="E53" s="14">
        <f>+E52/7.7</f>
        <v>1507.7662337662339</v>
      </c>
      <c r="F53" s="8" t="s">
        <v>35</v>
      </c>
    </row>
    <row r="54" spans="1:7" ht="12.75">
      <c r="A54" s="8"/>
      <c r="B54" s="9"/>
      <c r="C54" s="9"/>
      <c r="D54" s="9"/>
      <c r="E54" s="15">
        <f>+E53/220</f>
        <v>6.8534828807556085</v>
      </c>
      <c r="F54" s="8" t="s">
        <v>76</v>
      </c>
      <c r="G54" s="3"/>
    </row>
    <row r="55" spans="5:7" ht="12.75">
      <c r="E55" s="6"/>
      <c r="G55" s="3"/>
    </row>
    <row r="56" spans="5:7" ht="12.75">
      <c r="E56" s="6"/>
      <c r="G56" s="3"/>
    </row>
    <row r="57" spans="5:7" ht="12.75">
      <c r="E57" s="6"/>
      <c r="G57" s="3"/>
    </row>
    <row r="58" ht="12.75">
      <c r="A58" s="1" t="s">
        <v>84</v>
      </c>
    </row>
    <row r="59" ht="12.75">
      <c r="A59" s="1"/>
    </row>
    <row r="60" spans="1:6" s="1" customFormat="1" ht="12.75">
      <c r="A60" s="10" t="s">
        <v>49</v>
      </c>
      <c r="B60" s="9" t="s">
        <v>77</v>
      </c>
      <c r="C60" s="9" t="s">
        <v>79</v>
      </c>
      <c r="D60" s="9" t="s">
        <v>78</v>
      </c>
      <c r="E60" s="9" t="s">
        <v>6</v>
      </c>
      <c r="F60" s="10"/>
    </row>
    <row r="61" spans="1:6" ht="12.75">
      <c r="A61" s="12" t="s">
        <v>45</v>
      </c>
      <c r="B61" s="9">
        <v>133</v>
      </c>
      <c r="C61" s="9">
        <v>0.25</v>
      </c>
      <c r="D61" s="9">
        <v>3</v>
      </c>
      <c r="E61" s="13">
        <f aca="true" t="shared" si="1" ref="E61:E122">PRODUCT(B61,C61,D61)</f>
        <v>99.75</v>
      </c>
      <c r="F61" s="8"/>
    </row>
    <row r="62" spans="1:6" ht="12.75">
      <c r="A62" s="12" t="s">
        <v>46</v>
      </c>
      <c r="B62" s="9">
        <v>20</v>
      </c>
      <c r="C62" s="9">
        <v>0.2</v>
      </c>
      <c r="D62" s="9">
        <v>4</v>
      </c>
      <c r="E62" s="13">
        <f t="shared" si="1"/>
        <v>16</v>
      </c>
      <c r="F62" s="8"/>
    </row>
    <row r="63" spans="1:6" ht="12.75">
      <c r="A63" s="12" t="s">
        <v>47</v>
      </c>
      <c r="B63" s="9">
        <v>7</v>
      </c>
      <c r="C63" s="9">
        <v>0.3</v>
      </c>
      <c r="D63" s="9">
        <v>3</v>
      </c>
      <c r="E63" s="13">
        <f t="shared" si="1"/>
        <v>6.300000000000001</v>
      </c>
      <c r="F63" s="8"/>
    </row>
    <row r="64" spans="1:6" ht="12.75">
      <c r="A64" s="12" t="s">
        <v>48</v>
      </c>
      <c r="B64" s="9">
        <v>1</v>
      </c>
      <c r="C64" s="9">
        <v>0.5</v>
      </c>
      <c r="D64" s="9">
        <v>5</v>
      </c>
      <c r="E64" s="13">
        <f t="shared" si="1"/>
        <v>2.5</v>
      </c>
      <c r="F64" s="8"/>
    </row>
    <row r="65" spans="1:6" ht="12.75">
      <c r="A65" s="12" t="s">
        <v>50</v>
      </c>
      <c r="B65" s="9">
        <v>14</v>
      </c>
      <c r="C65" s="9">
        <v>1</v>
      </c>
      <c r="D65" s="9">
        <v>3</v>
      </c>
      <c r="E65" s="13">
        <f t="shared" si="1"/>
        <v>42</v>
      </c>
      <c r="F65" s="8"/>
    </row>
    <row r="66" spans="1:6" ht="12.75">
      <c r="A66" s="12" t="s">
        <v>58</v>
      </c>
      <c r="B66" s="9">
        <v>41</v>
      </c>
      <c r="C66" s="9">
        <v>1</v>
      </c>
      <c r="D66" s="9">
        <v>4</v>
      </c>
      <c r="E66" s="13">
        <f t="shared" si="1"/>
        <v>164</v>
      </c>
      <c r="F66" s="8"/>
    </row>
    <row r="67" spans="1:6" ht="12.75">
      <c r="A67" s="12" t="s">
        <v>51</v>
      </c>
      <c r="B67" s="9">
        <v>2</v>
      </c>
      <c r="C67" s="9">
        <v>2</v>
      </c>
      <c r="D67" s="9">
        <v>6</v>
      </c>
      <c r="E67" s="13">
        <f t="shared" si="1"/>
        <v>24</v>
      </c>
      <c r="F67" s="8"/>
    </row>
    <row r="68" spans="1:6" ht="12.75">
      <c r="A68" s="12" t="s">
        <v>52</v>
      </c>
      <c r="B68" s="9">
        <v>4</v>
      </c>
      <c r="C68" s="9">
        <v>2</v>
      </c>
      <c r="D68" s="9">
        <v>3</v>
      </c>
      <c r="E68" s="13">
        <f t="shared" si="1"/>
        <v>24</v>
      </c>
      <c r="F68" s="8"/>
    </row>
    <row r="69" spans="1:6" ht="12.75">
      <c r="A69" s="12" t="s">
        <v>53</v>
      </c>
      <c r="B69" s="9">
        <v>7</v>
      </c>
      <c r="C69" s="9">
        <v>2</v>
      </c>
      <c r="D69" s="9">
        <v>3</v>
      </c>
      <c r="E69" s="13">
        <f t="shared" si="1"/>
        <v>42</v>
      </c>
      <c r="F69" s="8"/>
    </row>
    <row r="70" spans="1:6" ht="12.75">
      <c r="A70" s="12" t="s">
        <v>59</v>
      </c>
      <c r="B70" s="9">
        <v>6</v>
      </c>
      <c r="C70" s="9">
        <v>0.5</v>
      </c>
      <c r="D70" s="9">
        <v>3</v>
      </c>
      <c r="E70" s="13">
        <f t="shared" si="1"/>
        <v>9</v>
      </c>
      <c r="F70" s="8"/>
    </row>
    <row r="71" spans="1:6" ht="12.75">
      <c r="A71" s="12" t="s">
        <v>54</v>
      </c>
      <c r="B71" s="9">
        <v>33</v>
      </c>
      <c r="C71" s="9">
        <v>0.25</v>
      </c>
      <c r="D71" s="9">
        <v>3</v>
      </c>
      <c r="E71" s="13">
        <f t="shared" si="1"/>
        <v>24.75</v>
      </c>
      <c r="F71" s="8"/>
    </row>
    <row r="72" spans="1:6" ht="12.75">
      <c r="A72" s="12" t="s">
        <v>55</v>
      </c>
      <c r="B72" s="9">
        <v>71</v>
      </c>
      <c r="C72" s="9">
        <v>0.3</v>
      </c>
      <c r="D72" s="9">
        <v>5</v>
      </c>
      <c r="E72" s="13">
        <f t="shared" si="1"/>
        <v>106.5</v>
      </c>
      <c r="F72" s="8"/>
    </row>
    <row r="73" spans="1:6" ht="12.75">
      <c r="A73" s="12" t="s">
        <v>56</v>
      </c>
      <c r="B73" s="9">
        <v>21</v>
      </c>
      <c r="C73" s="9">
        <v>0.3</v>
      </c>
      <c r="D73" s="9">
        <v>5</v>
      </c>
      <c r="E73" s="13">
        <f t="shared" si="1"/>
        <v>31.5</v>
      </c>
      <c r="F73" s="8"/>
    </row>
    <row r="74" spans="1:6" ht="12.75">
      <c r="A74" s="12" t="s">
        <v>57</v>
      </c>
      <c r="B74" s="9">
        <v>13</v>
      </c>
      <c r="C74" s="9">
        <v>0.3</v>
      </c>
      <c r="D74" s="9">
        <v>5</v>
      </c>
      <c r="E74" s="13">
        <f t="shared" si="1"/>
        <v>19.5</v>
      </c>
      <c r="F74" s="8"/>
    </row>
    <row r="75" spans="1:6" ht="12.75">
      <c r="A75" s="12" t="s">
        <v>60</v>
      </c>
      <c r="B75" s="9">
        <v>125</v>
      </c>
      <c r="C75" s="9">
        <v>0.3</v>
      </c>
      <c r="D75" s="9">
        <v>5</v>
      </c>
      <c r="E75" s="13">
        <f t="shared" si="1"/>
        <v>187.5</v>
      </c>
      <c r="F75" s="8"/>
    </row>
    <row r="76" spans="1:6" ht="12.75">
      <c r="A76" s="12" t="s">
        <v>63</v>
      </c>
      <c r="B76" s="9">
        <v>18</v>
      </c>
      <c r="C76" s="9">
        <v>0.3</v>
      </c>
      <c r="D76" s="9">
        <v>5</v>
      </c>
      <c r="E76" s="13">
        <f t="shared" si="1"/>
        <v>26.999999999999996</v>
      </c>
      <c r="F76" s="8"/>
    </row>
    <row r="77" spans="1:6" ht="12.75">
      <c r="A77" s="12" t="s">
        <v>62</v>
      </c>
      <c r="B77" s="9">
        <v>16</v>
      </c>
      <c r="C77" s="9">
        <v>0.3</v>
      </c>
      <c r="D77" s="9">
        <v>5</v>
      </c>
      <c r="E77" s="13">
        <f t="shared" si="1"/>
        <v>24</v>
      </c>
      <c r="F77" s="8"/>
    </row>
    <row r="78" spans="1:6" ht="12.75">
      <c r="A78" s="12" t="s">
        <v>64</v>
      </c>
      <c r="B78" s="9">
        <v>64</v>
      </c>
      <c r="C78" s="9">
        <v>0.3</v>
      </c>
      <c r="D78" s="9">
        <v>5</v>
      </c>
      <c r="E78" s="13">
        <f t="shared" si="1"/>
        <v>96</v>
      </c>
      <c r="F78" s="8"/>
    </row>
    <row r="79" spans="1:6" ht="12.75">
      <c r="A79" s="12" t="s">
        <v>61</v>
      </c>
      <c r="B79" s="9">
        <v>334</v>
      </c>
      <c r="C79" s="9">
        <v>0.3</v>
      </c>
      <c r="D79" s="9">
        <v>3</v>
      </c>
      <c r="E79" s="13">
        <f t="shared" si="1"/>
        <v>300.6</v>
      </c>
      <c r="F79" s="8"/>
    </row>
    <row r="80" spans="1:6" ht="12.75">
      <c r="A80" s="12" t="s">
        <v>65</v>
      </c>
      <c r="B80" s="9">
        <v>125</v>
      </c>
      <c r="C80" s="9">
        <v>0.3</v>
      </c>
      <c r="D80" s="9">
        <v>3</v>
      </c>
      <c r="E80" s="13">
        <f t="shared" si="1"/>
        <v>112.5</v>
      </c>
      <c r="F80" s="8"/>
    </row>
    <row r="81" spans="1:6" ht="12.75">
      <c r="A81" s="12" t="s">
        <v>66</v>
      </c>
      <c r="B81" s="9">
        <v>115</v>
      </c>
      <c r="C81" s="9">
        <v>0.3</v>
      </c>
      <c r="D81" s="9">
        <v>3</v>
      </c>
      <c r="E81" s="13">
        <f t="shared" si="1"/>
        <v>103.5</v>
      </c>
      <c r="F81" s="8"/>
    </row>
    <row r="82" spans="1:6" ht="12.75">
      <c r="A82" s="12" t="s">
        <v>67</v>
      </c>
      <c r="B82" s="9">
        <v>12</v>
      </c>
      <c r="C82" s="9">
        <v>0.3</v>
      </c>
      <c r="D82" s="9">
        <v>3</v>
      </c>
      <c r="E82" s="13">
        <f t="shared" si="1"/>
        <v>10.799999999999999</v>
      </c>
      <c r="F82" s="8"/>
    </row>
    <row r="83" spans="1:6" ht="12.75">
      <c r="A83" s="12" t="s">
        <v>68</v>
      </c>
      <c r="B83" s="9">
        <v>8</v>
      </c>
      <c r="C83" s="9">
        <v>0.3</v>
      </c>
      <c r="D83" s="9">
        <v>3</v>
      </c>
      <c r="E83" s="13">
        <f t="shared" si="1"/>
        <v>7.199999999999999</v>
      </c>
      <c r="F83" s="8"/>
    </row>
    <row r="84" spans="1:6" ht="12.75">
      <c r="A84" s="12" t="s">
        <v>69</v>
      </c>
      <c r="B84" s="9">
        <v>22</v>
      </c>
      <c r="C84" s="9">
        <v>0.3</v>
      </c>
      <c r="D84" s="9">
        <v>3</v>
      </c>
      <c r="E84" s="13">
        <f t="shared" si="1"/>
        <v>19.799999999999997</v>
      </c>
      <c r="F84" s="8"/>
    </row>
    <row r="85" spans="1:6" ht="12.75">
      <c r="A85" s="12" t="s">
        <v>70</v>
      </c>
      <c r="B85" s="9">
        <v>46</v>
      </c>
      <c r="C85" s="9">
        <v>0.25</v>
      </c>
      <c r="D85" s="9">
        <v>3</v>
      </c>
      <c r="E85" s="13">
        <f t="shared" si="1"/>
        <v>34.5</v>
      </c>
      <c r="F85" s="8"/>
    </row>
    <row r="86" spans="1:6" ht="12.75">
      <c r="A86" s="12" t="s">
        <v>71</v>
      </c>
      <c r="B86" s="9">
        <v>4</v>
      </c>
      <c r="C86" s="9">
        <v>0.2</v>
      </c>
      <c r="D86" s="9">
        <v>3</v>
      </c>
      <c r="E86" s="13">
        <f t="shared" si="1"/>
        <v>2.4000000000000004</v>
      </c>
      <c r="F86" s="8"/>
    </row>
    <row r="87" spans="1:6" s="1" customFormat="1" ht="12.75">
      <c r="A87" s="10" t="s">
        <v>72</v>
      </c>
      <c r="B87" s="11"/>
      <c r="C87" s="11"/>
      <c r="D87" s="11"/>
      <c r="E87" s="13"/>
      <c r="F87" s="10"/>
    </row>
    <row r="88" spans="1:6" ht="12.75">
      <c r="A88" s="12" t="s">
        <v>73</v>
      </c>
      <c r="B88" s="9">
        <v>1</v>
      </c>
      <c r="C88" s="9">
        <v>2</v>
      </c>
      <c r="D88" s="9">
        <v>5</v>
      </c>
      <c r="E88" s="13">
        <f t="shared" si="1"/>
        <v>10</v>
      </c>
      <c r="F88" s="8"/>
    </row>
    <row r="89" spans="1:6" ht="12.75">
      <c r="A89" s="12" t="s">
        <v>74</v>
      </c>
      <c r="B89" s="9">
        <v>2</v>
      </c>
      <c r="C89" s="9">
        <v>1</v>
      </c>
      <c r="D89" s="9">
        <v>4</v>
      </c>
      <c r="E89" s="13">
        <f t="shared" si="1"/>
        <v>8</v>
      </c>
      <c r="F89" s="8"/>
    </row>
    <row r="90" spans="1:6" ht="12.75">
      <c r="A90" s="12" t="s">
        <v>75</v>
      </c>
      <c r="B90" s="9">
        <v>0</v>
      </c>
      <c r="C90" s="9">
        <v>1</v>
      </c>
      <c r="D90" s="9">
        <v>3</v>
      </c>
      <c r="E90" s="13">
        <f t="shared" si="1"/>
        <v>0</v>
      </c>
      <c r="F90" s="8"/>
    </row>
    <row r="91" spans="1:6" ht="12.75">
      <c r="A91" s="8"/>
      <c r="B91" s="11">
        <f>SUM(B61:B90)</f>
        <v>1265</v>
      </c>
      <c r="C91" s="9"/>
      <c r="D91" s="9"/>
      <c r="E91" s="11">
        <f>SUM(E61:E90)</f>
        <v>1555.6000000000001</v>
      </c>
      <c r="F91" s="8" t="s">
        <v>34</v>
      </c>
    </row>
    <row r="92" spans="1:6" ht="12.75">
      <c r="A92" s="8"/>
      <c r="B92" s="9"/>
      <c r="C92" s="9"/>
      <c r="D92" s="9"/>
      <c r="E92" s="14">
        <f>+E91/7.7</f>
        <v>202.02597402597405</v>
      </c>
      <c r="F92" s="8" t="s">
        <v>35</v>
      </c>
    </row>
    <row r="93" spans="1:6" ht="12.75">
      <c r="A93" s="10"/>
      <c r="B93" s="9"/>
      <c r="C93" s="9"/>
      <c r="D93" s="9"/>
      <c r="E93" s="15">
        <f>+E92/220</f>
        <v>0.9182998819362457</v>
      </c>
      <c r="F93" s="8" t="s">
        <v>76</v>
      </c>
    </row>
    <row r="94" spans="1:6" ht="12.75">
      <c r="A94" s="16"/>
      <c r="B94" s="18"/>
      <c r="C94" s="18"/>
      <c r="D94" s="18"/>
      <c r="E94" s="19"/>
      <c r="F94" s="17"/>
    </row>
    <row r="95" spans="1:5" ht="12.75">
      <c r="A95" s="1"/>
      <c r="E95" s="3"/>
    </row>
    <row r="96" spans="1:5" ht="12.75">
      <c r="A96" s="1"/>
      <c r="E96" s="3"/>
    </row>
    <row r="97" spans="1:5" ht="12.75">
      <c r="A97" s="1" t="s">
        <v>85</v>
      </c>
      <c r="E97" s="5"/>
    </row>
    <row r="98" spans="1:5" ht="12.75">
      <c r="A98" s="1"/>
      <c r="E98" s="5"/>
    </row>
    <row r="99" spans="1:5" ht="12.75">
      <c r="A99" s="1" t="s">
        <v>121</v>
      </c>
      <c r="E99" s="5"/>
    </row>
    <row r="100" spans="1:5" ht="12.75">
      <c r="A100" s="1"/>
      <c r="E100" s="5"/>
    </row>
    <row r="101" spans="1:6" ht="12.75">
      <c r="A101" s="10"/>
      <c r="B101" s="9" t="s">
        <v>77</v>
      </c>
      <c r="C101" s="9" t="s">
        <v>79</v>
      </c>
      <c r="D101" s="9" t="s">
        <v>78</v>
      </c>
      <c r="E101" s="13" t="s">
        <v>6</v>
      </c>
      <c r="F101" s="8"/>
    </row>
    <row r="102" spans="1:6" ht="12.75">
      <c r="A102" s="12" t="s">
        <v>122</v>
      </c>
      <c r="B102" s="9">
        <v>760</v>
      </c>
      <c r="C102" s="9">
        <v>0.3</v>
      </c>
      <c r="D102" s="9">
        <v>4</v>
      </c>
      <c r="E102" s="13">
        <f aca="true" t="shared" si="2" ref="E102:E111">PRODUCT(B102,C102,D102)</f>
        <v>912</v>
      </c>
      <c r="F102" s="8"/>
    </row>
    <row r="103" spans="1:6" ht="12.75">
      <c r="A103" s="12" t="s">
        <v>123</v>
      </c>
      <c r="B103" s="9">
        <v>40</v>
      </c>
      <c r="C103" s="9">
        <v>1</v>
      </c>
      <c r="D103" s="9">
        <v>4</v>
      </c>
      <c r="E103" s="13">
        <f t="shared" si="2"/>
        <v>160</v>
      </c>
      <c r="F103" s="8"/>
    </row>
    <row r="104" spans="1:6" ht="12.75">
      <c r="A104" s="12" t="s">
        <v>124</v>
      </c>
      <c r="B104" s="9">
        <v>250</v>
      </c>
      <c r="C104" s="9">
        <v>0.3</v>
      </c>
      <c r="D104" s="9">
        <v>3</v>
      </c>
      <c r="E104" s="13">
        <f t="shared" si="2"/>
        <v>225</v>
      </c>
      <c r="F104" s="8"/>
    </row>
    <row r="105" spans="1:6" ht="12.75">
      <c r="A105" s="12" t="s">
        <v>125</v>
      </c>
      <c r="B105" s="9">
        <v>15</v>
      </c>
      <c r="C105" s="9">
        <v>0.3</v>
      </c>
      <c r="D105" s="9">
        <v>3</v>
      </c>
      <c r="E105" s="13">
        <f t="shared" si="2"/>
        <v>13.5</v>
      </c>
      <c r="F105" s="8"/>
    </row>
    <row r="106" spans="1:6" ht="12.75">
      <c r="A106" s="12" t="s">
        <v>126</v>
      </c>
      <c r="B106" s="9">
        <v>244</v>
      </c>
      <c r="C106" s="9">
        <v>0.2</v>
      </c>
      <c r="D106" s="9">
        <v>2</v>
      </c>
      <c r="E106" s="13">
        <f t="shared" si="2"/>
        <v>97.60000000000001</v>
      </c>
      <c r="F106" s="8"/>
    </row>
    <row r="107" spans="1:6" ht="12.75">
      <c r="A107" s="12" t="s">
        <v>127</v>
      </c>
      <c r="B107" s="9">
        <v>395</v>
      </c>
      <c r="C107" s="9">
        <v>0.25</v>
      </c>
      <c r="D107" s="9">
        <v>4</v>
      </c>
      <c r="E107" s="13">
        <f t="shared" si="2"/>
        <v>395</v>
      </c>
      <c r="F107" s="8"/>
    </row>
    <row r="108" spans="1:6" ht="12.75">
      <c r="A108" s="12" t="s">
        <v>128</v>
      </c>
      <c r="B108" s="9">
        <v>250</v>
      </c>
      <c r="C108" s="9">
        <v>0.5</v>
      </c>
      <c r="D108" s="9">
        <v>4</v>
      </c>
      <c r="E108" s="13">
        <f t="shared" si="2"/>
        <v>500</v>
      </c>
      <c r="F108" s="8"/>
    </row>
    <row r="109" spans="1:6" ht="12.75">
      <c r="A109" s="12" t="s">
        <v>129</v>
      </c>
      <c r="B109" s="9">
        <v>50</v>
      </c>
      <c r="C109" s="9">
        <v>0.3</v>
      </c>
      <c r="D109" s="9">
        <v>4</v>
      </c>
      <c r="E109" s="13">
        <f t="shared" si="2"/>
        <v>60</v>
      </c>
      <c r="F109" s="8"/>
    </row>
    <row r="110" spans="1:6" ht="12.75">
      <c r="A110" s="12" t="s">
        <v>130</v>
      </c>
      <c r="B110" s="9">
        <v>9</v>
      </c>
      <c r="C110" s="9">
        <v>0.2</v>
      </c>
      <c r="D110" s="9">
        <v>2.5</v>
      </c>
      <c r="E110" s="13">
        <f t="shared" si="2"/>
        <v>4.5</v>
      </c>
      <c r="F110" s="8"/>
    </row>
    <row r="111" spans="1:6" ht="12.75">
      <c r="A111" s="12" t="s">
        <v>131</v>
      </c>
      <c r="B111" s="9">
        <v>395</v>
      </c>
      <c r="C111" s="9">
        <v>0.5</v>
      </c>
      <c r="D111" s="9">
        <v>2</v>
      </c>
      <c r="E111" s="13">
        <f t="shared" si="2"/>
        <v>395</v>
      </c>
      <c r="F111" s="8"/>
    </row>
    <row r="112" spans="3:6" ht="12.75">
      <c r="C112" s="9"/>
      <c r="D112" s="9"/>
      <c r="E112" s="13">
        <f>SUM(E102:E111)</f>
        <v>2762.6</v>
      </c>
      <c r="F112" s="8" t="s">
        <v>34</v>
      </c>
    </row>
    <row r="113" spans="1:6" ht="12.75">
      <c r="A113" s="10"/>
      <c r="B113" s="9"/>
      <c r="C113" s="9"/>
      <c r="D113" s="9"/>
      <c r="E113" s="13">
        <f>+E112/7.7</f>
        <v>358.77922077922074</v>
      </c>
      <c r="F113" s="8" t="s">
        <v>35</v>
      </c>
    </row>
    <row r="114" spans="1:6" ht="12.75">
      <c r="A114" s="10"/>
      <c r="B114" s="9"/>
      <c r="C114" s="9"/>
      <c r="D114" s="9"/>
      <c r="E114" s="13">
        <f>+E113/220</f>
        <v>1.6308146399055488</v>
      </c>
      <c r="F114" s="8" t="s">
        <v>76</v>
      </c>
    </row>
    <row r="115" spans="1:5" ht="12.75">
      <c r="A115" s="1"/>
      <c r="E115" s="5"/>
    </row>
    <row r="116" spans="1:5" ht="12.75">
      <c r="A116" s="1"/>
      <c r="E116" s="5"/>
    </row>
    <row r="117" spans="1:5" ht="12.75">
      <c r="A117" s="1" t="s">
        <v>120</v>
      </c>
      <c r="E117" s="5"/>
    </row>
    <row r="118" spans="1:5" ht="12.75">
      <c r="A118" s="1"/>
      <c r="E118" s="5"/>
    </row>
    <row r="119" spans="1:6" ht="12.75">
      <c r="A119" s="8"/>
      <c r="B119" s="9" t="s">
        <v>77</v>
      </c>
      <c r="C119" s="9" t="s">
        <v>79</v>
      </c>
      <c r="D119" s="9" t="s">
        <v>78</v>
      </c>
      <c r="E119" s="9" t="s">
        <v>6</v>
      </c>
      <c r="F119" s="8"/>
    </row>
    <row r="120" spans="1:6" ht="12.75">
      <c r="A120" s="12" t="s">
        <v>132</v>
      </c>
      <c r="B120" s="9">
        <v>22</v>
      </c>
      <c r="C120" s="9">
        <v>1</v>
      </c>
      <c r="D120" s="9">
        <v>2</v>
      </c>
      <c r="E120" s="13">
        <f t="shared" si="1"/>
        <v>44</v>
      </c>
      <c r="F120" s="8"/>
    </row>
    <row r="121" spans="1:6" ht="12.75">
      <c r="A121" s="12" t="s">
        <v>133</v>
      </c>
      <c r="B121" s="9">
        <v>370</v>
      </c>
      <c r="C121" s="9">
        <v>1</v>
      </c>
      <c r="D121" s="9">
        <v>2</v>
      </c>
      <c r="E121" s="13">
        <f t="shared" si="1"/>
        <v>740</v>
      </c>
      <c r="F121" s="8"/>
    </row>
    <row r="122" spans="1:6" ht="12.75">
      <c r="A122" s="12" t="s">
        <v>127</v>
      </c>
      <c r="B122" s="9">
        <v>80</v>
      </c>
      <c r="C122" s="9">
        <v>1</v>
      </c>
      <c r="D122" s="9">
        <v>2</v>
      </c>
      <c r="E122" s="13">
        <f t="shared" si="1"/>
        <v>160</v>
      </c>
      <c r="F122" s="8"/>
    </row>
    <row r="123" spans="1:6" ht="12.75">
      <c r="A123" s="8"/>
      <c r="B123" s="9"/>
      <c r="C123" s="9"/>
      <c r="D123" s="9"/>
      <c r="E123" s="11">
        <f>SUM(E120:E122)</f>
        <v>944</v>
      </c>
      <c r="F123" s="8" t="s">
        <v>34</v>
      </c>
    </row>
    <row r="124" spans="1:6" ht="12.75">
      <c r="A124" s="8"/>
      <c r="B124" s="9"/>
      <c r="C124" s="9"/>
      <c r="D124" s="9"/>
      <c r="E124" s="14">
        <f>+E123/7.7</f>
        <v>122.59740259740259</v>
      </c>
      <c r="F124" s="8" t="s">
        <v>35</v>
      </c>
    </row>
    <row r="125" spans="1:6" ht="12.75">
      <c r="A125" s="8"/>
      <c r="B125" s="9"/>
      <c r="C125" s="9"/>
      <c r="D125" s="9"/>
      <c r="E125" s="15">
        <f>+E124/220</f>
        <v>0.5572609208972845</v>
      </c>
      <c r="F125" s="8" t="s">
        <v>76</v>
      </c>
    </row>
    <row r="126" ht="14.25" customHeight="1">
      <c r="E126" s="3"/>
    </row>
    <row r="127" ht="12.75">
      <c r="E127" s="3"/>
    </row>
    <row r="128" ht="12.75">
      <c r="E128" s="3"/>
    </row>
    <row r="129" ht="12.75">
      <c r="A129" s="1" t="s">
        <v>119</v>
      </c>
    </row>
    <row r="130" spans="1:2" ht="12.75">
      <c r="A130" s="21"/>
      <c r="B130" s="21"/>
    </row>
    <row r="131" spans="1:10" ht="12.75">
      <c r="A131" s="1" t="s">
        <v>86</v>
      </c>
      <c r="B131" s="2"/>
      <c r="C131" s="2"/>
      <c r="D131" s="2"/>
      <c r="E131" s="5"/>
      <c r="F131" s="2"/>
      <c r="G131" s="2"/>
      <c r="H131" s="2"/>
      <c r="I131" s="2"/>
      <c r="J131" s="2"/>
    </row>
    <row r="132" spans="1:10" ht="12.75">
      <c r="A132" s="2"/>
      <c r="B132" s="2"/>
      <c r="C132" s="2"/>
      <c r="D132" s="2"/>
      <c r="E132" s="5"/>
      <c r="F132" s="2"/>
      <c r="G132" s="2"/>
      <c r="H132" s="2"/>
      <c r="I132" s="2"/>
      <c r="J132" s="2"/>
    </row>
    <row r="133" spans="1:10" ht="76.5">
      <c r="A133" s="20" t="s">
        <v>87</v>
      </c>
      <c r="B133" s="20" t="s">
        <v>88</v>
      </c>
      <c r="C133" s="20" t="s">
        <v>89</v>
      </c>
      <c r="D133" s="20" t="s">
        <v>90</v>
      </c>
      <c r="E133" s="5"/>
      <c r="F133" s="2"/>
      <c r="G133" s="2"/>
      <c r="H133" s="2"/>
      <c r="I133" s="2"/>
      <c r="J133" s="2"/>
    </row>
    <row r="134" spans="1:10" ht="12.75" customHeight="1">
      <c r="A134" s="24" t="s">
        <v>91</v>
      </c>
      <c r="B134" s="24">
        <v>0.33</v>
      </c>
      <c r="C134" s="24">
        <v>4</v>
      </c>
      <c r="D134" s="24">
        <v>45</v>
      </c>
      <c r="E134" s="5"/>
      <c r="F134" s="2"/>
      <c r="G134" s="2"/>
      <c r="H134" s="2"/>
      <c r="I134" s="2"/>
      <c r="J134" s="2"/>
    </row>
    <row r="135" spans="1:10" ht="12.75" customHeight="1">
      <c r="A135" s="24"/>
      <c r="B135" s="24"/>
      <c r="C135" s="24"/>
      <c r="D135" s="24"/>
      <c r="E135" s="5"/>
      <c r="F135" s="2"/>
      <c r="G135" s="2"/>
      <c r="H135" s="2"/>
      <c r="I135" s="2"/>
      <c r="J135" s="2"/>
    </row>
    <row r="136" spans="1:10" ht="12.75" customHeight="1">
      <c r="A136" s="25" t="s">
        <v>92</v>
      </c>
      <c r="B136" s="24">
        <v>1</v>
      </c>
      <c r="C136" s="24">
        <v>8</v>
      </c>
      <c r="D136" s="24" t="s">
        <v>93</v>
      </c>
      <c r="E136" s="5"/>
      <c r="F136" s="2"/>
      <c r="G136" s="2"/>
      <c r="H136" s="2"/>
      <c r="I136" s="2"/>
      <c r="J136" s="2"/>
    </row>
    <row r="137" spans="1:10" ht="12.75" customHeight="1">
      <c r="A137" s="26"/>
      <c r="B137" s="24"/>
      <c r="C137" s="24"/>
      <c r="D137" s="24"/>
      <c r="E137" s="5"/>
      <c r="F137" s="2"/>
      <c r="G137" s="2"/>
      <c r="H137" s="2"/>
      <c r="I137" s="2"/>
      <c r="J137" s="2"/>
    </row>
    <row r="138" spans="1:10" ht="12.75" customHeight="1">
      <c r="A138" s="20" t="s">
        <v>94</v>
      </c>
      <c r="B138" s="20">
        <v>0.5</v>
      </c>
      <c r="C138" s="20">
        <v>4</v>
      </c>
      <c r="D138" s="20">
        <v>288</v>
      </c>
      <c r="E138" s="5"/>
      <c r="F138" s="2"/>
      <c r="G138" s="2"/>
      <c r="H138" s="2"/>
      <c r="I138" s="2"/>
      <c r="J138" s="2"/>
    </row>
    <row r="139" spans="1:10" ht="12.75" customHeight="1">
      <c r="A139" s="24" t="s">
        <v>95</v>
      </c>
      <c r="B139" s="24">
        <v>1</v>
      </c>
      <c r="C139" s="24">
        <v>5</v>
      </c>
      <c r="D139" s="24" t="s">
        <v>96</v>
      </c>
      <c r="E139" s="5"/>
      <c r="F139" s="2"/>
      <c r="G139" s="2"/>
      <c r="H139" s="2"/>
      <c r="I139" s="2"/>
      <c r="J139" s="2"/>
    </row>
    <row r="140" spans="1:10" ht="12.75" customHeight="1">
      <c r="A140" s="24"/>
      <c r="B140" s="24"/>
      <c r="C140" s="24"/>
      <c r="D140" s="24"/>
      <c r="E140" s="5"/>
      <c r="F140" s="2"/>
      <c r="G140" s="2"/>
      <c r="H140" s="2"/>
      <c r="I140" s="2"/>
      <c r="J140" s="2"/>
    </row>
    <row r="141" spans="1:10" ht="12.75" customHeight="1">
      <c r="A141" s="24" t="s">
        <v>97</v>
      </c>
      <c r="B141" s="24">
        <v>0.5</v>
      </c>
      <c r="C141" s="24">
        <v>3</v>
      </c>
      <c r="D141" s="24" t="s">
        <v>98</v>
      </c>
      <c r="E141" s="5"/>
      <c r="F141" s="2"/>
      <c r="G141" s="2"/>
      <c r="H141" s="2"/>
      <c r="I141" s="2"/>
      <c r="J141" s="2"/>
    </row>
    <row r="142" spans="1:10" ht="12.75" customHeight="1">
      <c r="A142" s="24"/>
      <c r="B142" s="24"/>
      <c r="C142" s="24"/>
      <c r="D142" s="24"/>
      <c r="E142" s="5"/>
      <c r="F142" s="2"/>
      <c r="G142" s="2"/>
      <c r="H142" s="2"/>
      <c r="I142" s="2"/>
      <c r="J142" s="2"/>
    </row>
    <row r="143" spans="1:10" ht="12.75" customHeight="1">
      <c r="A143" s="24" t="s">
        <v>99</v>
      </c>
      <c r="B143" s="24">
        <v>0.5</v>
      </c>
      <c r="C143" s="24">
        <v>6</v>
      </c>
      <c r="D143" s="24">
        <v>9</v>
      </c>
      <c r="E143" s="5"/>
      <c r="F143" s="2"/>
      <c r="G143" s="2"/>
      <c r="H143" s="2"/>
      <c r="I143" s="2"/>
      <c r="J143" s="2"/>
    </row>
    <row r="144" spans="1:10" ht="12.75" customHeight="1">
      <c r="A144" s="24"/>
      <c r="B144" s="24"/>
      <c r="C144" s="24"/>
      <c r="D144" s="24"/>
      <c r="E144" s="5"/>
      <c r="F144" s="2"/>
      <c r="G144" s="2"/>
      <c r="H144" s="2"/>
      <c r="I144" s="2"/>
      <c r="J144" s="2"/>
    </row>
    <row r="145" spans="1:10" ht="12.75" customHeight="1">
      <c r="A145" s="24" t="s">
        <v>100</v>
      </c>
      <c r="B145" s="24">
        <v>0.5</v>
      </c>
      <c r="C145" s="24">
        <v>5</v>
      </c>
      <c r="D145" s="24">
        <v>2</v>
      </c>
      <c r="E145" s="5"/>
      <c r="F145" s="2"/>
      <c r="G145" s="2"/>
      <c r="H145" s="2"/>
      <c r="I145" s="2"/>
      <c r="J145" s="2"/>
    </row>
    <row r="146" spans="1:10" ht="12.75" customHeight="1">
      <c r="A146" s="24"/>
      <c r="B146" s="24"/>
      <c r="C146" s="24"/>
      <c r="D146" s="24"/>
      <c r="E146" s="5"/>
      <c r="F146" s="2"/>
      <c r="G146" s="2"/>
      <c r="H146" s="2"/>
      <c r="I146" s="2"/>
      <c r="J146" s="2"/>
    </row>
    <row r="147" spans="1:10" ht="12.75" customHeight="1">
      <c r="A147" s="24" t="s">
        <v>101</v>
      </c>
      <c r="B147" s="24">
        <v>0.5</v>
      </c>
      <c r="C147" s="24">
        <v>6</v>
      </c>
      <c r="D147" s="24">
        <v>8</v>
      </c>
      <c r="E147" s="5"/>
      <c r="F147" s="2"/>
      <c r="G147" s="2"/>
      <c r="H147" s="2"/>
      <c r="I147" s="2"/>
      <c r="J147" s="2"/>
    </row>
    <row r="148" spans="1:10" ht="12.75" customHeight="1">
      <c r="A148" s="24"/>
      <c r="B148" s="24"/>
      <c r="C148" s="24"/>
      <c r="D148" s="24"/>
      <c r="E148" s="5"/>
      <c r="F148" s="2"/>
      <c r="G148" s="2"/>
      <c r="H148" s="2"/>
      <c r="I148" s="2"/>
      <c r="J148" s="2"/>
    </row>
    <row r="149" spans="1:10" ht="12.75" customHeight="1">
      <c r="A149" s="24" t="s">
        <v>102</v>
      </c>
      <c r="B149" s="24">
        <v>0.5</v>
      </c>
      <c r="C149" s="24">
        <v>6</v>
      </c>
      <c r="D149" s="24">
        <v>1</v>
      </c>
      <c r="E149" s="5"/>
      <c r="F149" s="2"/>
      <c r="G149" s="2"/>
      <c r="H149" s="2"/>
      <c r="I149" s="2"/>
      <c r="J149" s="2"/>
    </row>
    <row r="150" spans="1:10" ht="12.75" customHeight="1">
      <c r="A150" s="24"/>
      <c r="B150" s="24"/>
      <c r="C150" s="24"/>
      <c r="D150" s="24"/>
      <c r="E150" s="5"/>
      <c r="F150" s="2"/>
      <c r="G150" s="2"/>
      <c r="H150" s="2"/>
      <c r="I150" s="2"/>
      <c r="J150" s="2"/>
    </row>
    <row r="151" spans="1:10" ht="12.75" customHeight="1">
      <c r="A151" s="24" t="s">
        <v>103</v>
      </c>
      <c r="B151" s="24">
        <v>1</v>
      </c>
      <c r="C151" s="24">
        <v>2</v>
      </c>
      <c r="D151" s="24">
        <v>7</v>
      </c>
      <c r="E151" s="5"/>
      <c r="F151" s="2"/>
      <c r="G151" s="2"/>
      <c r="H151" s="2"/>
      <c r="I151" s="2"/>
      <c r="J151" s="2"/>
    </row>
    <row r="152" spans="1:10" ht="12.75" customHeight="1">
      <c r="A152" s="24"/>
      <c r="B152" s="24"/>
      <c r="C152" s="24"/>
      <c r="D152" s="24"/>
      <c r="E152" s="5"/>
      <c r="F152" s="2"/>
      <c r="G152" s="2"/>
      <c r="H152" s="2"/>
      <c r="I152" s="2"/>
      <c r="J152" s="2"/>
    </row>
    <row r="153" spans="1:10" ht="12.75" customHeight="1">
      <c r="A153" s="24" t="s">
        <v>104</v>
      </c>
      <c r="B153" s="24">
        <v>1</v>
      </c>
      <c r="C153" s="24">
        <v>2</v>
      </c>
      <c r="D153" s="24">
        <v>5</v>
      </c>
      <c r="E153" s="5"/>
      <c r="F153" s="2"/>
      <c r="G153" s="2"/>
      <c r="H153" s="2"/>
      <c r="I153" s="2"/>
      <c r="J153" s="2"/>
    </row>
    <row r="154" spans="1:10" ht="12.75" customHeight="1">
      <c r="A154" s="24"/>
      <c r="B154" s="24"/>
      <c r="C154" s="24"/>
      <c r="D154" s="24"/>
      <c r="E154" s="5"/>
      <c r="F154" s="2"/>
      <c r="G154" s="2"/>
      <c r="H154" s="2"/>
      <c r="I154" s="2"/>
      <c r="J154" s="2"/>
    </row>
    <row r="155" spans="1:10" ht="12.75" customHeight="1">
      <c r="A155" s="24" t="s">
        <v>105</v>
      </c>
      <c r="B155" s="24">
        <v>1</v>
      </c>
      <c r="C155" s="24">
        <v>4</v>
      </c>
      <c r="D155" s="24">
        <v>39</v>
      </c>
      <c r="E155" s="5"/>
      <c r="F155" s="2"/>
      <c r="G155" s="2"/>
      <c r="H155" s="2"/>
      <c r="I155" s="2"/>
      <c r="J155" s="2"/>
    </row>
    <row r="156" spans="1:10" ht="12.75" customHeight="1">
      <c r="A156" s="24"/>
      <c r="B156" s="24"/>
      <c r="C156" s="24"/>
      <c r="D156" s="24"/>
      <c r="E156" s="5"/>
      <c r="F156" s="2"/>
      <c r="G156" s="2"/>
      <c r="H156" s="2"/>
      <c r="I156" s="2"/>
      <c r="J156" s="2"/>
    </row>
    <row r="157" spans="1:10" ht="12.75" customHeight="1">
      <c r="A157" s="24" t="s">
        <v>106</v>
      </c>
      <c r="B157" s="24">
        <v>0.5</v>
      </c>
      <c r="C157" s="24">
        <v>3</v>
      </c>
      <c r="D157" s="24">
        <v>20</v>
      </c>
      <c r="E157" s="5"/>
      <c r="F157" s="2"/>
      <c r="G157" s="2"/>
      <c r="H157" s="2"/>
      <c r="I157" s="2"/>
      <c r="J157" s="2"/>
    </row>
    <row r="158" spans="1:10" ht="12.75" customHeight="1">
      <c r="A158" s="24"/>
      <c r="B158" s="24"/>
      <c r="C158" s="24"/>
      <c r="D158" s="24"/>
      <c r="E158" s="5"/>
      <c r="F158" s="2"/>
      <c r="G158" s="2"/>
      <c r="H158" s="2"/>
      <c r="I158" s="2"/>
      <c r="J158" s="2"/>
    </row>
    <row r="159" spans="1:10" ht="12.75" customHeight="1">
      <c r="A159" s="20" t="s">
        <v>107</v>
      </c>
      <c r="B159" s="20">
        <v>0.33</v>
      </c>
      <c r="C159" s="20">
        <v>2</v>
      </c>
      <c r="D159" s="20">
        <v>16</v>
      </c>
      <c r="E159" s="5"/>
      <c r="F159" s="2"/>
      <c r="G159" s="2"/>
      <c r="H159" s="2"/>
      <c r="I159" s="2"/>
      <c r="J159" s="2"/>
    </row>
    <row r="160" spans="1:10" ht="12.75" customHeight="1">
      <c r="A160" s="24" t="s">
        <v>108</v>
      </c>
      <c r="B160" s="24">
        <v>0.33</v>
      </c>
      <c r="C160" s="24">
        <v>4</v>
      </c>
      <c r="D160" s="24" t="s">
        <v>109</v>
      </c>
      <c r="E160" s="5"/>
      <c r="F160" s="2"/>
      <c r="G160" s="2"/>
      <c r="H160" s="2"/>
      <c r="I160" s="2"/>
      <c r="J160" s="2"/>
    </row>
    <row r="161" spans="1:10" ht="12.75" customHeight="1">
      <c r="A161" s="24"/>
      <c r="B161" s="24"/>
      <c r="C161" s="24"/>
      <c r="D161" s="24"/>
      <c r="E161" s="5"/>
      <c r="F161" s="2"/>
      <c r="G161" s="2"/>
      <c r="H161" s="2"/>
      <c r="I161" s="2"/>
      <c r="J161" s="2"/>
    </row>
    <row r="162" spans="1:10" ht="12.75" customHeight="1">
      <c r="A162" s="27" t="s">
        <v>110</v>
      </c>
      <c r="B162" s="24"/>
      <c r="C162" s="24"/>
      <c r="D162" s="24"/>
      <c r="E162" s="5"/>
      <c r="F162" s="2"/>
      <c r="G162" s="2"/>
      <c r="H162" s="2"/>
      <c r="I162" s="2"/>
      <c r="J162" s="2"/>
    </row>
    <row r="163" spans="1:10" ht="12.75" customHeight="1">
      <c r="A163" s="27"/>
      <c r="B163" s="24"/>
      <c r="C163" s="24"/>
      <c r="D163" s="24"/>
      <c r="E163" s="5"/>
      <c r="F163" s="2"/>
      <c r="G163" s="2"/>
      <c r="H163" s="2"/>
      <c r="I163" s="2"/>
      <c r="J163" s="2"/>
    </row>
    <row r="164" spans="1:10" ht="12.75" customHeight="1">
      <c r="A164" s="20" t="s">
        <v>111</v>
      </c>
      <c r="B164" s="20">
        <v>0.5</v>
      </c>
      <c r="C164" s="20">
        <v>3</v>
      </c>
      <c r="D164" s="20">
        <v>3</v>
      </c>
      <c r="E164" s="5"/>
      <c r="F164" s="2"/>
      <c r="G164" s="2"/>
      <c r="H164" s="2"/>
      <c r="I164" s="2"/>
      <c r="J164" s="2"/>
    </row>
    <row r="165" spans="1:10" ht="12.75" customHeight="1">
      <c r="A165" s="24" t="s">
        <v>112</v>
      </c>
      <c r="B165" s="24">
        <v>0.5</v>
      </c>
      <c r="C165" s="24">
        <v>4</v>
      </c>
      <c r="D165" s="24">
        <v>1</v>
      </c>
      <c r="E165" s="5"/>
      <c r="F165" s="2"/>
      <c r="G165" s="2"/>
      <c r="H165" s="2"/>
      <c r="I165" s="2"/>
      <c r="J165" s="2"/>
    </row>
    <row r="166" spans="1:10" ht="12.75" customHeight="1">
      <c r="A166" s="24"/>
      <c r="B166" s="24"/>
      <c r="C166" s="24"/>
      <c r="D166" s="24"/>
      <c r="E166" s="5"/>
      <c r="F166" s="2"/>
      <c r="G166" s="2"/>
      <c r="H166" s="2"/>
      <c r="I166" s="2"/>
      <c r="J166" s="2"/>
    </row>
    <row r="167" spans="1:10" ht="12.75" customHeight="1">
      <c r="A167" s="24" t="s">
        <v>113</v>
      </c>
      <c r="B167" s="24">
        <v>0.5</v>
      </c>
      <c r="C167" s="24">
        <v>6</v>
      </c>
      <c r="D167" s="24">
        <v>1</v>
      </c>
      <c r="E167" s="5"/>
      <c r="F167" s="2"/>
      <c r="G167" s="2"/>
      <c r="H167" s="2"/>
      <c r="I167" s="2"/>
      <c r="J167" s="2"/>
    </row>
    <row r="168" spans="1:10" ht="12.75" customHeight="1">
      <c r="A168" s="24"/>
      <c r="B168" s="24"/>
      <c r="C168" s="24"/>
      <c r="D168" s="24"/>
      <c r="E168" s="5"/>
      <c r="F168" s="2"/>
      <c r="G168" s="2"/>
      <c r="H168" s="2"/>
      <c r="I168" s="2"/>
      <c r="J168" s="2"/>
    </row>
    <row r="169" spans="1:10" ht="12.75">
      <c r="A169" s="2"/>
      <c r="B169" s="2"/>
      <c r="C169" s="2"/>
      <c r="D169" s="2"/>
      <c r="E169" s="5"/>
      <c r="F169" s="2"/>
      <c r="G169" s="2"/>
      <c r="H169" s="2"/>
      <c r="I169" s="2"/>
      <c r="J169" s="2"/>
    </row>
    <row r="170" spans="1:10" ht="12.75">
      <c r="A170" s="2"/>
      <c r="B170" s="2"/>
      <c r="C170" s="2"/>
      <c r="D170" s="2"/>
      <c r="E170" s="5"/>
      <c r="F170" s="2"/>
      <c r="G170" s="2"/>
      <c r="H170" s="2"/>
      <c r="I170" s="2"/>
      <c r="J170" s="2"/>
    </row>
    <row r="171" spans="1:10" ht="12.75">
      <c r="A171" s="22"/>
      <c r="B171" s="2"/>
      <c r="C171" s="2"/>
      <c r="D171" s="2"/>
      <c r="E171" s="5"/>
      <c r="F171" s="2"/>
      <c r="G171" s="2"/>
      <c r="H171" s="2"/>
      <c r="I171" s="2"/>
      <c r="J171" s="2"/>
    </row>
    <row r="173" ht="12.75">
      <c r="A173" s="1" t="s">
        <v>168</v>
      </c>
    </row>
    <row r="174" ht="12.75">
      <c r="A174" s="1"/>
    </row>
    <row r="175" spans="1:2" ht="12.75">
      <c r="A175" s="8"/>
      <c r="B175" s="9" t="s">
        <v>166</v>
      </c>
    </row>
    <row r="176" spans="1:2" ht="12.75">
      <c r="A176" s="8" t="s">
        <v>114</v>
      </c>
      <c r="B176" s="13"/>
    </row>
    <row r="177" spans="1:2" ht="12.75">
      <c r="A177" s="8"/>
      <c r="B177" s="9"/>
    </row>
    <row r="178" spans="1:2" ht="12.75">
      <c r="A178" s="12" t="s">
        <v>145</v>
      </c>
      <c r="B178" s="9">
        <v>25</v>
      </c>
    </row>
    <row r="179" spans="1:2" ht="12.75">
      <c r="A179" s="8" t="s">
        <v>143</v>
      </c>
      <c r="B179" s="9"/>
    </row>
    <row r="180" spans="1:2" ht="12.75">
      <c r="A180" s="8" t="s">
        <v>144</v>
      </c>
      <c r="B180" s="9" t="s">
        <v>134</v>
      </c>
    </row>
    <row r="181" spans="1:2" ht="12.75">
      <c r="A181" s="8"/>
      <c r="B181" s="9"/>
    </row>
    <row r="182" spans="1:2" ht="12.75">
      <c r="A182" s="12" t="s">
        <v>146</v>
      </c>
      <c r="B182" s="9">
        <v>48</v>
      </c>
    </row>
    <row r="183" spans="1:2" ht="12.75">
      <c r="A183" s="8" t="s">
        <v>147</v>
      </c>
      <c r="B183" s="9"/>
    </row>
    <row r="184" spans="1:2" ht="12.75">
      <c r="A184" s="8"/>
      <c r="B184" s="9"/>
    </row>
    <row r="185" spans="1:2" ht="12.75">
      <c r="A185" s="12" t="s">
        <v>148</v>
      </c>
      <c r="B185" s="9">
        <v>115</v>
      </c>
    </row>
    <row r="186" spans="1:2" ht="12.75">
      <c r="A186" s="8" t="s">
        <v>149</v>
      </c>
      <c r="B186" s="9"/>
    </row>
    <row r="187" spans="1:2" ht="12.75">
      <c r="A187" s="8"/>
      <c r="B187" s="9"/>
    </row>
    <row r="188" spans="1:2" ht="12.75">
      <c r="A188" s="8" t="s">
        <v>115</v>
      </c>
      <c r="B188" s="9">
        <v>154</v>
      </c>
    </row>
    <row r="189" spans="1:2" ht="12.75">
      <c r="A189" s="8"/>
      <c r="B189" s="9"/>
    </row>
    <row r="190" spans="1:2" ht="12.75">
      <c r="A190" s="12" t="s">
        <v>150</v>
      </c>
      <c r="B190" s="9"/>
    </row>
    <row r="191" spans="1:2" ht="12.75">
      <c r="A191" s="8" t="s">
        <v>151</v>
      </c>
      <c r="B191" s="9">
        <v>150</v>
      </c>
    </row>
    <row r="192" spans="1:2" ht="12.75">
      <c r="A192" s="8"/>
      <c r="B192" s="9"/>
    </row>
    <row r="193" spans="1:2" ht="12.75">
      <c r="A193" s="8" t="s">
        <v>135</v>
      </c>
      <c r="B193" s="9">
        <v>180</v>
      </c>
    </row>
    <row r="194" spans="1:2" ht="12.75">
      <c r="A194" s="8"/>
      <c r="B194" s="9"/>
    </row>
    <row r="195" spans="1:2" ht="12.75">
      <c r="A195" s="12" t="s">
        <v>152</v>
      </c>
      <c r="B195" s="9"/>
    </row>
    <row r="196" spans="1:2" ht="12.75">
      <c r="A196" s="12" t="s">
        <v>153</v>
      </c>
      <c r="B196" s="9">
        <v>109</v>
      </c>
    </row>
    <row r="197" spans="1:2" ht="12.75">
      <c r="A197" s="8" t="s">
        <v>136</v>
      </c>
      <c r="B197" s="9"/>
    </row>
    <row r="198" spans="1:2" ht="12.75">
      <c r="A198" s="8" t="s">
        <v>137</v>
      </c>
      <c r="B198" s="9"/>
    </row>
    <row r="199" spans="1:2" ht="12.75">
      <c r="A199" s="8" t="s">
        <v>138</v>
      </c>
      <c r="B199" s="9"/>
    </row>
    <row r="200" spans="1:2" ht="12.75">
      <c r="A200" s="8" t="s">
        <v>139</v>
      </c>
      <c r="B200" s="9"/>
    </row>
    <row r="201" spans="1:2" ht="12.75">
      <c r="A201" s="8" t="s">
        <v>140</v>
      </c>
      <c r="B201" s="9"/>
    </row>
    <row r="202" spans="1:2" ht="12.75">
      <c r="A202" s="8" t="s">
        <v>141</v>
      </c>
      <c r="B202" s="9"/>
    </row>
    <row r="203" spans="1:2" ht="12.75">
      <c r="A203" s="8" t="s">
        <v>142</v>
      </c>
      <c r="B203" s="9"/>
    </row>
    <row r="204" spans="1:2" ht="12.75">
      <c r="A204" s="8"/>
      <c r="B204" s="9"/>
    </row>
    <row r="205" spans="1:2" ht="12.75">
      <c r="A205" s="12" t="s">
        <v>154</v>
      </c>
      <c r="B205" s="9">
        <v>16</v>
      </c>
    </row>
    <row r="206" spans="1:2" ht="12.75">
      <c r="A206" s="8"/>
      <c r="B206" s="9"/>
    </row>
    <row r="207" spans="1:2" ht="12.75">
      <c r="A207" s="8" t="s">
        <v>116</v>
      </c>
      <c r="B207" s="9">
        <v>16</v>
      </c>
    </row>
    <row r="208" spans="1:2" ht="12.75">
      <c r="A208" s="12" t="s">
        <v>155</v>
      </c>
      <c r="B208" s="9"/>
    </row>
    <row r="209" spans="1:2" ht="12.75">
      <c r="A209" s="8" t="s">
        <v>156</v>
      </c>
      <c r="B209" s="9"/>
    </row>
    <row r="210" spans="1:2" ht="12.75">
      <c r="A210" s="8"/>
      <c r="B210" s="9"/>
    </row>
    <row r="211" spans="1:2" ht="12.75">
      <c r="A211" s="8" t="s">
        <v>117</v>
      </c>
      <c r="B211" s="9">
        <v>23</v>
      </c>
    </row>
    <row r="212" spans="1:2" ht="12.75">
      <c r="A212" s="8"/>
      <c r="B212" s="9"/>
    </row>
    <row r="213" spans="1:2" ht="12.75">
      <c r="A213" s="12" t="s">
        <v>160</v>
      </c>
      <c r="B213" s="9">
        <v>77</v>
      </c>
    </row>
    <row r="214" spans="1:2" ht="12.75">
      <c r="A214" s="12" t="s">
        <v>158</v>
      </c>
      <c r="B214" s="9"/>
    </row>
    <row r="215" spans="1:2" ht="12.75">
      <c r="A215" s="12" t="s">
        <v>157</v>
      </c>
      <c r="B215" s="9"/>
    </row>
    <row r="216" spans="1:2" ht="12.75">
      <c r="A216" s="12" t="s">
        <v>159</v>
      </c>
      <c r="B216" s="9"/>
    </row>
    <row r="217" spans="1:2" ht="12.75">
      <c r="A217" s="8" t="s">
        <v>161</v>
      </c>
      <c r="B217" s="9"/>
    </row>
    <row r="218" spans="1:2" ht="12.75">
      <c r="A218" s="8"/>
      <c r="B218" s="9"/>
    </row>
    <row r="219" spans="1:2" ht="12.75">
      <c r="A219" s="12" t="s">
        <v>164</v>
      </c>
      <c r="B219" s="9">
        <v>92</v>
      </c>
    </row>
    <row r="220" spans="1:2" ht="12.75">
      <c r="A220" s="8" t="s">
        <v>162</v>
      </c>
      <c r="B220" s="9"/>
    </row>
    <row r="221" spans="1:2" ht="12.75">
      <c r="A221" s="8" t="s">
        <v>163</v>
      </c>
      <c r="B221" s="9"/>
    </row>
    <row r="222" spans="1:2" ht="12.75">
      <c r="A222" s="8" t="s">
        <v>165</v>
      </c>
      <c r="B222" s="9"/>
    </row>
    <row r="223" spans="1:2" ht="12.75">
      <c r="A223" s="8"/>
      <c r="B223" s="9"/>
    </row>
    <row r="224" spans="1:3" ht="12.75">
      <c r="A224" s="8" t="s">
        <v>118</v>
      </c>
      <c r="B224" s="9">
        <f>SUM(B178:B223)</f>
        <v>1005</v>
      </c>
      <c r="C224" s="5" t="s">
        <v>166</v>
      </c>
    </row>
    <row r="225" spans="1:3" ht="12.75">
      <c r="A225" s="8"/>
      <c r="B225" s="23">
        <f>B224/7.7</f>
        <v>130.5194805194805</v>
      </c>
      <c r="C225" s="5" t="s">
        <v>167</v>
      </c>
    </row>
    <row r="226" spans="1:3" ht="12.75">
      <c r="A226" s="8"/>
      <c r="B226" s="14">
        <f>B225/220</f>
        <v>0.5932703659976387</v>
      </c>
      <c r="C226" s="5" t="s">
        <v>76</v>
      </c>
    </row>
  </sheetData>
  <sheetProtection/>
  <mergeCells count="64"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60:A161"/>
    <mergeCell ref="B160:B161"/>
    <mergeCell ref="C160:C161"/>
    <mergeCell ref="D160:D161"/>
    <mergeCell ref="A162:A163"/>
    <mergeCell ref="B162:B163"/>
    <mergeCell ref="C162:C163"/>
    <mergeCell ref="D162:D163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47:A148"/>
    <mergeCell ref="B147:B148"/>
    <mergeCell ref="C147:C148"/>
    <mergeCell ref="D147:D148"/>
    <mergeCell ref="A149:A150"/>
    <mergeCell ref="B149:B150"/>
    <mergeCell ref="C149:C150"/>
    <mergeCell ref="D149:D150"/>
    <mergeCell ref="A143:A144"/>
    <mergeCell ref="B143:B144"/>
    <mergeCell ref="C143:C144"/>
    <mergeCell ref="D143:D144"/>
    <mergeCell ref="A145:A146"/>
    <mergeCell ref="B145:B146"/>
    <mergeCell ref="C145:C146"/>
    <mergeCell ref="D145:D146"/>
    <mergeCell ref="A139:A140"/>
    <mergeCell ref="B139:B140"/>
    <mergeCell ref="C139:C140"/>
    <mergeCell ref="D139:D140"/>
    <mergeCell ref="A136:A137"/>
    <mergeCell ref="A141:A142"/>
    <mergeCell ref="B141:B142"/>
    <mergeCell ref="C141:C142"/>
    <mergeCell ref="D141:D142"/>
    <mergeCell ref="A134:A135"/>
    <mergeCell ref="B134:B135"/>
    <mergeCell ref="C134:C135"/>
    <mergeCell ref="D134:D135"/>
    <mergeCell ref="B136:B137"/>
    <mergeCell ref="C136:C137"/>
    <mergeCell ref="D136:D13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Turun Kaupungin Terveystoimi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lpalmu</dc:creator>
  <cp:keywords/>
  <dc:description/>
  <cp:lastModifiedBy>Liisa Palmu</cp:lastModifiedBy>
  <cp:lastPrinted>2011-12-01T12:44:46Z</cp:lastPrinted>
  <dcterms:created xsi:type="dcterms:W3CDTF">2007-12-18T10:22:03Z</dcterms:created>
  <dcterms:modified xsi:type="dcterms:W3CDTF">2011-12-01T13:58:21Z</dcterms:modified>
  <cp:category/>
  <cp:version/>
  <cp:contentType/>
  <cp:contentStatus/>
</cp:coreProperties>
</file>