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5745" yWindow="3285" windowWidth="19425" windowHeight="4860" activeTab="6"/>
  </bookViews>
  <sheets>
    <sheet name="Otsikko" sheetId="11" r:id="rId1"/>
    <sheet name="Kirjasto" sheetId="5" r:id="rId2"/>
    <sheet name="Museo" sheetId="3" r:id="rId3"/>
    <sheet name="Orkesteri" sheetId="4" r:id="rId4"/>
    <sheet name="Kulttuuri vertailu" sheetId="12" r:id="rId5"/>
    <sheet name="Liikunta" sheetId="2" r:id="rId6"/>
    <sheet name="Nuoriso" sheetId="1" r:id="rId7"/>
    <sheet name="Kulttuuri 2014" sheetId="10" r:id="rId8"/>
    <sheet name="Taul5" sheetId="16" r:id="rId9"/>
  </sheets>
  <definedNames>
    <definedName name="Print_Area" localSheetId="1">Kirjasto!$A$1:$O$21</definedName>
  </definedNames>
  <calcPr calcId="145621"/>
</workbook>
</file>

<file path=xl/calcChain.xml><?xml version="1.0" encoding="utf-8"?>
<calcChain xmlns="http://schemas.openxmlformats.org/spreadsheetml/2006/main">
  <c r="C34" i="5" l="1"/>
  <c r="B34" i="5" l="1"/>
  <c r="N32" i="5" l="1"/>
  <c r="N33" i="5"/>
  <c r="N34" i="5"/>
  <c r="N35" i="5"/>
  <c r="N38" i="5"/>
  <c r="N39" i="5"/>
  <c r="N40" i="5"/>
  <c r="N41" i="5"/>
  <c r="N42" i="5"/>
  <c r="N43" i="5"/>
  <c r="N44" i="5"/>
  <c r="N31" i="5"/>
  <c r="N28" i="1" l="1"/>
  <c r="N27" i="1"/>
  <c r="N25" i="1"/>
  <c r="N24" i="1"/>
  <c r="N23" i="1"/>
  <c r="N22" i="1"/>
  <c r="N21" i="1"/>
  <c r="N20" i="1"/>
  <c r="N38" i="3" l="1"/>
  <c r="N35" i="3"/>
  <c r="N32" i="3"/>
  <c r="N31" i="3"/>
  <c r="Y17" i="16" l="1"/>
  <c r="Y16" i="16"/>
  <c r="Y15" i="16"/>
  <c r="Y14" i="16"/>
  <c r="Y13" i="16"/>
  <c r="Y12" i="16"/>
  <c r="Y11" i="16"/>
  <c r="Y10" i="16"/>
  <c r="Y9" i="16"/>
  <c r="Y8" i="16"/>
  <c r="Y7" i="16"/>
  <c r="Y6" i="16"/>
  <c r="W17" i="16"/>
  <c r="W16" i="16"/>
  <c r="W15" i="16"/>
  <c r="W14" i="16"/>
  <c r="W13" i="16"/>
  <c r="W12" i="16"/>
  <c r="W11" i="16"/>
  <c r="W10" i="16"/>
  <c r="W9" i="16"/>
  <c r="W8" i="16"/>
  <c r="W7" i="16"/>
  <c r="W6" i="16"/>
  <c r="U17" i="16"/>
  <c r="U16" i="16"/>
  <c r="U15" i="16"/>
  <c r="U14" i="16"/>
  <c r="U13" i="16"/>
  <c r="U12" i="16"/>
  <c r="U11" i="16"/>
  <c r="U10" i="16"/>
  <c r="U9" i="16"/>
  <c r="U8" i="16"/>
  <c r="U7" i="16"/>
  <c r="U6" i="16"/>
  <c r="S17" i="16"/>
  <c r="S16" i="16"/>
  <c r="S15" i="16"/>
  <c r="S14" i="16"/>
  <c r="S13" i="16"/>
  <c r="S12" i="16"/>
  <c r="S11" i="16"/>
  <c r="S10" i="16"/>
  <c r="S9" i="16"/>
  <c r="S8" i="16"/>
  <c r="S7" i="16"/>
  <c r="S6" i="16"/>
  <c r="Q17" i="16"/>
  <c r="Q16" i="16"/>
  <c r="Q15" i="16"/>
  <c r="Q14" i="16"/>
  <c r="Q13" i="16"/>
  <c r="Q12" i="16"/>
  <c r="Q11" i="16"/>
  <c r="Q10" i="16"/>
  <c r="Q9" i="16"/>
  <c r="Q8" i="16"/>
  <c r="Q7" i="16"/>
  <c r="Q6" i="16"/>
  <c r="B96" i="12"/>
  <c r="C96" i="12"/>
  <c r="D96" i="12"/>
  <c r="E96" i="12"/>
  <c r="F96" i="12"/>
  <c r="G96" i="12"/>
  <c r="H96" i="12"/>
  <c r="I96" i="12"/>
  <c r="J96" i="12"/>
  <c r="K96" i="12"/>
  <c r="L96" i="12"/>
  <c r="M96" i="12"/>
  <c r="B97" i="12"/>
  <c r="C97" i="12"/>
  <c r="D97" i="12"/>
  <c r="E97" i="12"/>
  <c r="F97" i="12"/>
  <c r="G97" i="12"/>
  <c r="H97" i="12"/>
  <c r="I97" i="12"/>
  <c r="J97" i="12"/>
  <c r="K97" i="12"/>
  <c r="L97" i="12"/>
  <c r="M97" i="12"/>
  <c r="B98" i="12"/>
  <c r="C98" i="12"/>
  <c r="D98" i="12"/>
  <c r="E98" i="12"/>
  <c r="F98" i="12"/>
  <c r="G98" i="12"/>
  <c r="H98" i="12"/>
  <c r="I98" i="12"/>
  <c r="J98" i="12"/>
  <c r="K98" i="12"/>
  <c r="L98" i="12"/>
  <c r="M98" i="12"/>
  <c r="B99" i="12"/>
  <c r="C99" i="12"/>
  <c r="D99" i="12"/>
  <c r="E99" i="12"/>
  <c r="F99" i="12"/>
  <c r="G99" i="12"/>
  <c r="H99" i="12"/>
  <c r="I99" i="12"/>
  <c r="J99" i="12"/>
  <c r="K99" i="12"/>
  <c r="L99" i="12"/>
  <c r="M99" i="12"/>
  <c r="B100" i="12"/>
  <c r="C100" i="12"/>
  <c r="D100" i="12"/>
  <c r="E100" i="12"/>
  <c r="F100" i="12"/>
  <c r="G100" i="12"/>
  <c r="H100" i="12"/>
  <c r="I100" i="12"/>
  <c r="J100" i="12"/>
  <c r="K100" i="12"/>
  <c r="L100" i="12"/>
  <c r="M100" i="12"/>
  <c r="C95" i="12"/>
  <c r="D95" i="12"/>
  <c r="E95" i="12"/>
  <c r="F95" i="12"/>
  <c r="G95" i="12"/>
  <c r="H95" i="12"/>
  <c r="I95" i="12"/>
  <c r="J95" i="12"/>
  <c r="K95" i="12"/>
  <c r="L95" i="12"/>
  <c r="M95" i="12"/>
  <c r="B95" i="12"/>
  <c r="N82" i="12"/>
  <c r="N81" i="12"/>
  <c r="N80" i="12"/>
  <c r="N79" i="12"/>
  <c r="N78" i="12"/>
  <c r="N77" i="12"/>
  <c r="B61" i="12"/>
  <c r="C61" i="12"/>
  <c r="D61" i="12"/>
  <c r="E61" i="12"/>
  <c r="F61" i="12"/>
  <c r="G61" i="12"/>
  <c r="H61" i="12"/>
  <c r="I61" i="12"/>
  <c r="J61" i="12"/>
  <c r="K61" i="12"/>
  <c r="L61" i="12"/>
  <c r="M61" i="12"/>
  <c r="B62" i="12"/>
  <c r="C62" i="12"/>
  <c r="D62" i="12"/>
  <c r="E62" i="12"/>
  <c r="F62" i="12"/>
  <c r="G62" i="12"/>
  <c r="H62" i="12"/>
  <c r="I62" i="12"/>
  <c r="J62" i="12"/>
  <c r="K62" i="12"/>
  <c r="L62" i="12"/>
  <c r="M62" i="12"/>
  <c r="B63" i="12"/>
  <c r="C63" i="12"/>
  <c r="D63" i="12"/>
  <c r="E63" i="12"/>
  <c r="F63" i="12"/>
  <c r="G63" i="12"/>
  <c r="H63" i="12"/>
  <c r="I63" i="12"/>
  <c r="J63" i="12"/>
  <c r="K63" i="12"/>
  <c r="L63" i="12"/>
  <c r="M63" i="12"/>
  <c r="B64" i="12"/>
  <c r="C64" i="12"/>
  <c r="D64" i="12"/>
  <c r="E64" i="12"/>
  <c r="F64" i="12"/>
  <c r="G64" i="12"/>
  <c r="H64" i="12"/>
  <c r="I64" i="12"/>
  <c r="J64" i="12"/>
  <c r="K64" i="12"/>
  <c r="L64" i="12"/>
  <c r="M64" i="12"/>
  <c r="B65" i="12"/>
  <c r="C65" i="12"/>
  <c r="D65" i="12"/>
  <c r="E65" i="12"/>
  <c r="F65" i="12"/>
  <c r="G65" i="12"/>
  <c r="H65" i="12"/>
  <c r="I65" i="12"/>
  <c r="J65" i="12"/>
  <c r="K65" i="12"/>
  <c r="L65" i="12"/>
  <c r="M65" i="12"/>
  <c r="B66" i="12"/>
  <c r="C66" i="12"/>
  <c r="D66" i="12"/>
  <c r="E66" i="12"/>
  <c r="F66" i="12"/>
  <c r="G66" i="12"/>
  <c r="H66" i="12"/>
  <c r="I66" i="12"/>
  <c r="J66" i="12"/>
  <c r="K66" i="12"/>
  <c r="L66" i="12"/>
  <c r="M66" i="12"/>
  <c r="B67" i="12"/>
  <c r="C67" i="12"/>
  <c r="D67" i="12"/>
  <c r="E67" i="12"/>
  <c r="F67" i="12"/>
  <c r="G67" i="12"/>
  <c r="H67" i="12"/>
  <c r="I67" i="12"/>
  <c r="J67" i="12"/>
  <c r="K67" i="12"/>
  <c r="L67" i="12"/>
  <c r="M67" i="12"/>
  <c r="C60" i="12"/>
  <c r="D60" i="12"/>
  <c r="E60" i="12"/>
  <c r="F60" i="12"/>
  <c r="G60" i="12"/>
  <c r="H60" i="12"/>
  <c r="I60" i="12"/>
  <c r="J60" i="12"/>
  <c r="K60" i="12"/>
  <c r="L60" i="12"/>
  <c r="M60" i="12"/>
  <c r="B60" i="12"/>
  <c r="N48" i="12"/>
  <c r="N47" i="12"/>
  <c r="N46" i="12"/>
  <c r="N45" i="12"/>
  <c r="N44" i="12"/>
  <c r="N43" i="12"/>
  <c r="N42" i="12"/>
  <c r="N41" i="12"/>
  <c r="B24" i="12"/>
  <c r="C7" i="16" s="1"/>
  <c r="C24" i="12"/>
  <c r="D24" i="12"/>
  <c r="E7" i="16" s="1"/>
  <c r="E24" i="12"/>
  <c r="F24" i="12"/>
  <c r="G7" i="16" s="1"/>
  <c r="G24" i="12"/>
  <c r="H24" i="12"/>
  <c r="I7" i="16" s="1"/>
  <c r="I24" i="12"/>
  <c r="J24" i="12"/>
  <c r="K7" i="16" s="1"/>
  <c r="K24" i="12"/>
  <c r="L24" i="12"/>
  <c r="M7" i="16" s="1"/>
  <c r="M24" i="12"/>
  <c r="B25" i="12"/>
  <c r="C8" i="16" s="1"/>
  <c r="C25" i="12"/>
  <c r="D25" i="12"/>
  <c r="E8" i="16" s="1"/>
  <c r="E25" i="12"/>
  <c r="F25" i="12"/>
  <c r="G8" i="16" s="1"/>
  <c r="G25" i="12"/>
  <c r="H25" i="12"/>
  <c r="I8" i="16" s="1"/>
  <c r="I25" i="12"/>
  <c r="J25" i="12"/>
  <c r="K8" i="16" s="1"/>
  <c r="K25" i="12"/>
  <c r="L25" i="12"/>
  <c r="M8" i="16" s="1"/>
  <c r="M25" i="12"/>
  <c r="B26" i="12"/>
  <c r="C9" i="16" s="1"/>
  <c r="C26" i="12"/>
  <c r="D26" i="12"/>
  <c r="E9" i="16" s="1"/>
  <c r="E26" i="12"/>
  <c r="F26" i="12"/>
  <c r="G9" i="16" s="1"/>
  <c r="G26" i="12"/>
  <c r="H26" i="12"/>
  <c r="I9" i="16" s="1"/>
  <c r="I26" i="12"/>
  <c r="J26" i="12"/>
  <c r="K9" i="16" s="1"/>
  <c r="K26" i="12"/>
  <c r="L26" i="12"/>
  <c r="M9" i="16" s="1"/>
  <c r="M26" i="12"/>
  <c r="B27" i="12"/>
  <c r="C10" i="16" s="1"/>
  <c r="C27" i="12"/>
  <c r="D27" i="12"/>
  <c r="E10" i="16" s="1"/>
  <c r="E27" i="12"/>
  <c r="F27" i="12"/>
  <c r="G10" i="16" s="1"/>
  <c r="G27" i="12"/>
  <c r="H27" i="12"/>
  <c r="I10" i="16" s="1"/>
  <c r="I27" i="12"/>
  <c r="J27" i="12"/>
  <c r="K10" i="16" s="1"/>
  <c r="K27" i="12"/>
  <c r="L27" i="12"/>
  <c r="M10" i="16" s="1"/>
  <c r="M27" i="12"/>
  <c r="B28" i="12"/>
  <c r="C11" i="16" s="1"/>
  <c r="C28" i="12"/>
  <c r="D28" i="12"/>
  <c r="E11" i="16" s="1"/>
  <c r="E28" i="12"/>
  <c r="F28" i="12"/>
  <c r="G11" i="16" s="1"/>
  <c r="G28" i="12"/>
  <c r="H28" i="12"/>
  <c r="I11" i="16" s="1"/>
  <c r="I28" i="12"/>
  <c r="J28" i="12"/>
  <c r="K11" i="16" s="1"/>
  <c r="K28" i="12"/>
  <c r="L28" i="12"/>
  <c r="M11" i="16" s="1"/>
  <c r="M28" i="12"/>
  <c r="B29" i="12"/>
  <c r="C12" i="16" s="1"/>
  <c r="C29" i="12"/>
  <c r="D29" i="12"/>
  <c r="E12" i="16" s="1"/>
  <c r="E29" i="12"/>
  <c r="F29" i="12"/>
  <c r="G12" i="16" s="1"/>
  <c r="G29" i="12"/>
  <c r="H29" i="12"/>
  <c r="I12" i="16" s="1"/>
  <c r="I29" i="12"/>
  <c r="J29" i="12"/>
  <c r="K12" i="16" s="1"/>
  <c r="K29" i="12"/>
  <c r="L29" i="12"/>
  <c r="M12" i="16" s="1"/>
  <c r="M29" i="12"/>
  <c r="B30" i="12"/>
  <c r="C13" i="16" s="1"/>
  <c r="C30" i="12"/>
  <c r="D30" i="12"/>
  <c r="E13" i="16" s="1"/>
  <c r="E30" i="12"/>
  <c r="F30" i="12"/>
  <c r="G13" i="16" s="1"/>
  <c r="G30" i="12"/>
  <c r="H30" i="12"/>
  <c r="I13" i="16" s="1"/>
  <c r="I30" i="12"/>
  <c r="J30" i="12"/>
  <c r="K13" i="16" s="1"/>
  <c r="K30" i="12"/>
  <c r="L30" i="12"/>
  <c r="M13" i="16" s="1"/>
  <c r="M30" i="12"/>
  <c r="B31" i="12"/>
  <c r="C14" i="16" s="1"/>
  <c r="C31" i="12"/>
  <c r="D31" i="12"/>
  <c r="E14" i="16" s="1"/>
  <c r="E31" i="12"/>
  <c r="F31" i="12"/>
  <c r="G14" i="16" s="1"/>
  <c r="G31" i="12"/>
  <c r="H31" i="12"/>
  <c r="I14" i="16" s="1"/>
  <c r="I31" i="12"/>
  <c r="J31" i="12"/>
  <c r="K14" i="16" s="1"/>
  <c r="K31" i="12"/>
  <c r="L31" i="12"/>
  <c r="M14" i="16" s="1"/>
  <c r="M31" i="12"/>
  <c r="B32" i="12"/>
  <c r="C15" i="16" s="1"/>
  <c r="C32" i="12"/>
  <c r="D32" i="12"/>
  <c r="E15" i="16" s="1"/>
  <c r="E32" i="12"/>
  <c r="F32" i="12"/>
  <c r="G15" i="16" s="1"/>
  <c r="G32" i="12"/>
  <c r="H32" i="12"/>
  <c r="I15" i="16" s="1"/>
  <c r="I32" i="12"/>
  <c r="J32" i="12"/>
  <c r="K15" i="16" s="1"/>
  <c r="K32" i="12"/>
  <c r="L32" i="12"/>
  <c r="M15" i="16" s="1"/>
  <c r="M32" i="12"/>
  <c r="B33" i="12"/>
  <c r="C16" i="16" s="1"/>
  <c r="C33" i="12"/>
  <c r="D33" i="12"/>
  <c r="E16" i="16" s="1"/>
  <c r="E33" i="12"/>
  <c r="F33" i="12"/>
  <c r="G16" i="16" s="1"/>
  <c r="G33" i="12"/>
  <c r="H33" i="12"/>
  <c r="I16" i="16" s="1"/>
  <c r="I33" i="12"/>
  <c r="J33" i="12"/>
  <c r="K16" i="16" s="1"/>
  <c r="K33" i="12"/>
  <c r="L33" i="12"/>
  <c r="M16" i="16" s="1"/>
  <c r="M33" i="12"/>
  <c r="B34" i="12"/>
  <c r="C17" i="16" s="1"/>
  <c r="C34" i="12"/>
  <c r="D34" i="12"/>
  <c r="E17" i="16" s="1"/>
  <c r="E34" i="12"/>
  <c r="F34" i="12"/>
  <c r="G17" i="16" s="1"/>
  <c r="G34" i="12"/>
  <c r="H34" i="12"/>
  <c r="I17" i="16" s="1"/>
  <c r="I34" i="12"/>
  <c r="J34" i="12"/>
  <c r="K17" i="16" s="1"/>
  <c r="K34" i="12"/>
  <c r="L34" i="12"/>
  <c r="M17" i="16" s="1"/>
  <c r="M34" i="12"/>
  <c r="C23" i="12"/>
  <c r="D23" i="12"/>
  <c r="E6" i="16" s="1"/>
  <c r="E23" i="12"/>
  <c r="F23" i="12"/>
  <c r="G6" i="16" s="1"/>
  <c r="G23" i="12"/>
  <c r="H23" i="12"/>
  <c r="I6" i="16" s="1"/>
  <c r="I23" i="12"/>
  <c r="J23" i="12"/>
  <c r="K6" i="16" s="1"/>
  <c r="K23" i="12"/>
  <c r="L23" i="12"/>
  <c r="M6" i="16" s="1"/>
  <c r="M23" i="12"/>
  <c r="B23" i="12"/>
  <c r="C6" i="16" s="1"/>
  <c r="B11" i="12"/>
  <c r="C11" i="12"/>
  <c r="D11" i="12"/>
  <c r="E11" i="12"/>
  <c r="F11" i="12"/>
  <c r="G11" i="12"/>
  <c r="H11" i="12"/>
  <c r="I11" i="12"/>
  <c r="J11" i="12"/>
  <c r="K11" i="12"/>
  <c r="L11" i="12"/>
  <c r="M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C10" i="12"/>
  <c r="D10" i="12"/>
  <c r="E10" i="12"/>
  <c r="F10" i="12"/>
  <c r="G10" i="12"/>
  <c r="H10" i="12"/>
  <c r="I10" i="12"/>
  <c r="J10" i="12"/>
  <c r="K10" i="12"/>
  <c r="L10" i="12"/>
  <c r="M10" i="12"/>
  <c r="B10" i="12"/>
  <c r="C9" i="12"/>
  <c r="D9" i="12"/>
  <c r="E9" i="12"/>
  <c r="F9" i="12"/>
  <c r="G9" i="12"/>
  <c r="H9" i="12"/>
  <c r="I9" i="12"/>
  <c r="J9" i="12"/>
  <c r="K9" i="12"/>
  <c r="L9" i="12"/>
  <c r="M9" i="12"/>
  <c r="B9" i="12"/>
  <c r="C7" i="12"/>
  <c r="D7" i="12"/>
  <c r="E7" i="12"/>
  <c r="F7" i="12"/>
  <c r="G7" i="12"/>
  <c r="H7" i="12"/>
  <c r="I7" i="12"/>
  <c r="J7" i="12"/>
  <c r="K7" i="12"/>
  <c r="L7" i="12"/>
  <c r="M7" i="12"/>
  <c r="B7" i="12"/>
  <c r="C5" i="12"/>
  <c r="D5" i="12"/>
  <c r="E5" i="12"/>
  <c r="F5" i="12"/>
  <c r="G5" i="12"/>
  <c r="H5" i="12"/>
  <c r="I5" i="12"/>
  <c r="J5" i="12"/>
  <c r="K5" i="12"/>
  <c r="L5" i="12"/>
  <c r="M5" i="12"/>
  <c r="C6" i="12"/>
  <c r="D6" i="12"/>
  <c r="E6" i="12"/>
  <c r="F6" i="12"/>
  <c r="G6" i="12"/>
  <c r="H6" i="12"/>
  <c r="I6" i="12"/>
  <c r="J6" i="12"/>
  <c r="K6" i="12"/>
  <c r="L6" i="12"/>
  <c r="M6" i="12"/>
  <c r="B6" i="12"/>
  <c r="B5" i="12"/>
  <c r="N23" i="12" l="1"/>
  <c r="O6" i="16" s="1"/>
  <c r="N60" i="12"/>
  <c r="N64" i="12"/>
  <c r="N67" i="12"/>
  <c r="N63" i="12"/>
  <c r="N13" i="12"/>
  <c r="N66" i="12"/>
  <c r="N65" i="12"/>
  <c r="N62" i="12"/>
  <c r="N61" i="12"/>
  <c r="N99" i="12"/>
  <c r="N95" i="12"/>
  <c r="N34" i="12"/>
  <c r="O17" i="16" s="1"/>
  <c r="N33" i="12"/>
  <c r="O16" i="16" s="1"/>
  <c r="N32" i="12"/>
  <c r="O15" i="16" s="1"/>
  <c r="N31" i="12"/>
  <c r="O14" i="16" s="1"/>
  <c r="N30" i="12"/>
  <c r="O13" i="16" s="1"/>
  <c r="N29" i="12"/>
  <c r="O12" i="16" s="1"/>
  <c r="N28" i="12"/>
  <c r="O11" i="16" s="1"/>
  <c r="N27" i="12"/>
  <c r="O10" i="16" s="1"/>
  <c r="N26" i="12"/>
  <c r="O9" i="16" s="1"/>
  <c r="N25" i="12"/>
  <c r="O8" i="16" s="1"/>
  <c r="N24" i="12"/>
  <c r="O7" i="16" s="1"/>
  <c r="N100" i="12"/>
  <c r="N98" i="12"/>
  <c r="N97" i="12"/>
  <c r="N96" i="12"/>
  <c r="N6" i="12"/>
  <c r="N9" i="12"/>
  <c r="N7" i="12"/>
  <c r="N15" i="12"/>
  <c r="N11" i="12"/>
  <c r="N5" i="12"/>
  <c r="N10" i="12"/>
  <c r="N16" i="12"/>
  <c r="N14" i="12"/>
  <c r="N12" i="12"/>
  <c r="N11" i="5"/>
  <c r="N6" i="5"/>
  <c r="M8" i="10" l="1"/>
  <c r="L8" i="10"/>
  <c r="K8" i="10"/>
  <c r="J8" i="10"/>
  <c r="I8" i="10"/>
  <c r="H8" i="10"/>
  <c r="G8" i="10"/>
  <c r="F8" i="10"/>
  <c r="E8" i="10"/>
  <c r="D8" i="10"/>
  <c r="C8" i="10"/>
  <c r="B8" i="10"/>
  <c r="M8" i="5" l="1"/>
  <c r="M8" i="12" s="1"/>
  <c r="L8" i="5"/>
  <c r="L8" i="12" s="1"/>
  <c r="K8" i="5"/>
  <c r="K8" i="12" s="1"/>
  <c r="J8" i="5"/>
  <c r="J8" i="12" s="1"/>
  <c r="I8" i="5"/>
  <c r="I8" i="12" s="1"/>
  <c r="H8" i="5"/>
  <c r="H8" i="12" s="1"/>
  <c r="G8" i="5"/>
  <c r="G8" i="12" s="1"/>
  <c r="F8" i="5"/>
  <c r="F8" i="12" s="1"/>
  <c r="E8" i="5"/>
  <c r="E8" i="12" s="1"/>
  <c r="D8" i="5"/>
  <c r="D8" i="12" s="1"/>
  <c r="C8" i="5"/>
  <c r="C8" i="12" s="1"/>
  <c r="B8" i="5"/>
  <c r="B8" i="12" s="1"/>
  <c r="N8" i="12" l="1"/>
  <c r="M9" i="10"/>
  <c r="L9" i="10"/>
  <c r="K9" i="10"/>
  <c r="J9" i="10"/>
  <c r="I9" i="10"/>
  <c r="H9" i="10"/>
  <c r="G9" i="10"/>
  <c r="F9" i="10"/>
  <c r="E9" i="10"/>
  <c r="D9" i="10"/>
  <c r="C9" i="10"/>
  <c r="M7" i="10"/>
  <c r="L7" i="10"/>
  <c r="K7" i="10"/>
  <c r="J7" i="10"/>
  <c r="I7" i="10"/>
  <c r="H7" i="10"/>
  <c r="G7" i="10"/>
  <c r="F7" i="10"/>
  <c r="E7" i="10"/>
  <c r="D7" i="10"/>
  <c r="C7" i="10"/>
  <c r="N8" i="10"/>
  <c r="N9" i="10" l="1"/>
  <c r="N6" i="4"/>
  <c r="N38" i="10" s="1"/>
  <c r="N7" i="4"/>
  <c r="N39" i="10" s="1"/>
  <c r="N8" i="4"/>
  <c r="N40" i="10" s="1"/>
  <c r="N9" i="4"/>
  <c r="N10" i="4"/>
  <c r="N42" i="10" s="1"/>
  <c r="N5" i="4"/>
  <c r="N37" i="10" s="1"/>
  <c r="N5" i="1"/>
  <c r="N6" i="1"/>
  <c r="N7" i="1"/>
  <c r="N8" i="1"/>
  <c r="N9" i="1"/>
  <c r="N10" i="1"/>
  <c r="N11" i="1"/>
  <c r="N13" i="1"/>
  <c r="N14" i="1"/>
  <c r="N12" i="3"/>
  <c r="N31" i="10" s="1"/>
  <c r="N6" i="3"/>
  <c r="N25" i="10" s="1"/>
  <c r="N7" i="3"/>
  <c r="N26" i="10" s="1"/>
  <c r="N8" i="3"/>
  <c r="N27" i="10" s="1"/>
  <c r="N9" i="3"/>
  <c r="N28" i="10" s="1"/>
  <c r="N10" i="3"/>
  <c r="N11" i="3"/>
  <c r="N30" i="10" s="1"/>
  <c r="N5" i="3"/>
  <c r="N24" i="10" s="1"/>
  <c r="N6" i="2"/>
  <c r="N7" i="2"/>
  <c r="N8" i="2"/>
  <c r="N9" i="2"/>
  <c r="N10" i="2"/>
  <c r="N11" i="2"/>
  <c r="N12" i="2"/>
  <c r="N13" i="2"/>
  <c r="N14" i="2"/>
  <c r="N5" i="2"/>
  <c r="C44" i="10"/>
  <c r="D44" i="10"/>
  <c r="E44" i="10"/>
  <c r="F44" i="10"/>
  <c r="G44" i="10"/>
  <c r="H44" i="10"/>
  <c r="I44" i="10"/>
  <c r="J44" i="10"/>
  <c r="K44" i="10"/>
  <c r="L44" i="10"/>
  <c r="M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B44" i="10"/>
  <c r="B45" i="10"/>
  <c r="B46" i="10"/>
  <c r="C37" i="10"/>
  <c r="D37" i="10"/>
  <c r="E37" i="10"/>
  <c r="F37" i="10"/>
  <c r="G37" i="10"/>
  <c r="H37" i="10"/>
  <c r="I37" i="10"/>
  <c r="J37" i="10"/>
  <c r="K37" i="10"/>
  <c r="L37" i="10"/>
  <c r="M37" i="10"/>
  <c r="C38" i="10"/>
  <c r="D38" i="10"/>
  <c r="E38" i="10"/>
  <c r="F38" i="10"/>
  <c r="G38" i="10"/>
  <c r="H38" i="10"/>
  <c r="I38" i="10"/>
  <c r="J38" i="10"/>
  <c r="K38" i="10"/>
  <c r="L38" i="10"/>
  <c r="M38" i="10"/>
  <c r="C39" i="10"/>
  <c r="D39" i="10"/>
  <c r="E39" i="10"/>
  <c r="F39" i="10"/>
  <c r="G39" i="10"/>
  <c r="H39" i="10"/>
  <c r="I39" i="10"/>
  <c r="J39" i="10"/>
  <c r="K39" i="10"/>
  <c r="L39" i="10"/>
  <c r="M39" i="10"/>
  <c r="C40" i="10"/>
  <c r="D40" i="10"/>
  <c r="E40" i="10"/>
  <c r="F40" i="10"/>
  <c r="G40" i="10"/>
  <c r="H40" i="10"/>
  <c r="I40" i="10"/>
  <c r="J40" i="10"/>
  <c r="K40" i="10"/>
  <c r="L40" i="10"/>
  <c r="M40" i="10"/>
  <c r="C41" i="10"/>
  <c r="D41" i="10"/>
  <c r="E41" i="10"/>
  <c r="F41" i="10"/>
  <c r="G41" i="10"/>
  <c r="H41" i="10"/>
  <c r="I41" i="10"/>
  <c r="J41" i="10"/>
  <c r="K41" i="10"/>
  <c r="L41" i="10"/>
  <c r="M41" i="10"/>
  <c r="C42" i="10"/>
  <c r="D42" i="10"/>
  <c r="E42" i="10"/>
  <c r="F42" i="10"/>
  <c r="G42" i="10"/>
  <c r="H42" i="10"/>
  <c r="I42" i="10"/>
  <c r="J42" i="10"/>
  <c r="K42" i="10"/>
  <c r="L42" i="10"/>
  <c r="M42" i="10"/>
  <c r="B37" i="10"/>
  <c r="B38" i="10"/>
  <c r="B39" i="10"/>
  <c r="B40" i="10"/>
  <c r="B41" i="10"/>
  <c r="B42" i="10"/>
  <c r="H34" i="10"/>
  <c r="I34" i="10"/>
  <c r="J34" i="10"/>
  <c r="K34" i="10"/>
  <c r="L34" i="10"/>
  <c r="M34" i="10"/>
  <c r="C33" i="10"/>
  <c r="D33" i="10"/>
  <c r="E33" i="10"/>
  <c r="F33" i="10"/>
  <c r="G33" i="10"/>
  <c r="H33" i="10"/>
  <c r="I33" i="10"/>
  <c r="J33" i="10"/>
  <c r="K33" i="10"/>
  <c r="L33" i="10"/>
  <c r="M33" i="10"/>
  <c r="C34" i="10"/>
  <c r="D34" i="10"/>
  <c r="E34" i="10"/>
  <c r="F34" i="10"/>
  <c r="G34" i="10"/>
  <c r="B33" i="10"/>
  <c r="B34" i="10"/>
  <c r="C24" i="10"/>
  <c r="D24" i="10"/>
  <c r="E24" i="10"/>
  <c r="F24" i="10"/>
  <c r="G24" i="10"/>
  <c r="H24" i="10"/>
  <c r="I24" i="10"/>
  <c r="J24" i="10"/>
  <c r="K24" i="10"/>
  <c r="L24" i="10"/>
  <c r="M24" i="10"/>
  <c r="C25" i="10"/>
  <c r="D25" i="10"/>
  <c r="E25" i="10"/>
  <c r="F25" i="10"/>
  <c r="G25" i="10"/>
  <c r="H25" i="10"/>
  <c r="I25" i="10"/>
  <c r="J25" i="10"/>
  <c r="K25" i="10"/>
  <c r="L25" i="10"/>
  <c r="M25" i="10"/>
  <c r="C26" i="10"/>
  <c r="D26" i="10"/>
  <c r="E26" i="10"/>
  <c r="F26" i="10"/>
  <c r="G26" i="10"/>
  <c r="H26" i="10"/>
  <c r="I26" i="10"/>
  <c r="J26" i="10"/>
  <c r="K26" i="10"/>
  <c r="L26" i="10"/>
  <c r="M26" i="10"/>
  <c r="C27" i="10"/>
  <c r="D27" i="10"/>
  <c r="E27" i="10"/>
  <c r="F27" i="10"/>
  <c r="G27" i="10"/>
  <c r="H27" i="10"/>
  <c r="I27" i="10"/>
  <c r="J27" i="10"/>
  <c r="K27" i="10"/>
  <c r="L27" i="10"/>
  <c r="M27" i="10"/>
  <c r="C28" i="10"/>
  <c r="D28" i="10"/>
  <c r="E28" i="10"/>
  <c r="F28" i="10"/>
  <c r="G28" i="10"/>
  <c r="H28" i="10"/>
  <c r="I28" i="10"/>
  <c r="J28" i="10"/>
  <c r="K28" i="10"/>
  <c r="L28" i="10"/>
  <c r="M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C30" i="10"/>
  <c r="D30" i="10"/>
  <c r="E30" i="10"/>
  <c r="F30" i="10"/>
  <c r="G30" i="10"/>
  <c r="H30" i="10"/>
  <c r="I30" i="10"/>
  <c r="J30" i="10"/>
  <c r="K30" i="10"/>
  <c r="L30" i="10"/>
  <c r="M30" i="10"/>
  <c r="C31" i="10"/>
  <c r="D31" i="10"/>
  <c r="E31" i="10"/>
  <c r="F31" i="10"/>
  <c r="G31" i="10"/>
  <c r="H31" i="10"/>
  <c r="I31" i="10"/>
  <c r="J31" i="10"/>
  <c r="K31" i="10"/>
  <c r="L31" i="10"/>
  <c r="M31" i="10"/>
  <c r="B24" i="10"/>
  <c r="B25" i="10"/>
  <c r="B26" i="10"/>
  <c r="B27" i="10"/>
  <c r="B28" i="10"/>
  <c r="B29" i="10"/>
  <c r="B30" i="10"/>
  <c r="B31" i="10"/>
  <c r="C10" i="10"/>
  <c r="D10" i="10"/>
  <c r="E10" i="10"/>
  <c r="F10" i="10"/>
  <c r="G10" i="10"/>
  <c r="H10" i="10"/>
  <c r="I10" i="10"/>
  <c r="J10" i="10"/>
  <c r="K10" i="10"/>
  <c r="L10" i="10"/>
  <c r="M10" i="10"/>
  <c r="C11" i="10"/>
  <c r="D11" i="10"/>
  <c r="E11" i="10"/>
  <c r="F11" i="10"/>
  <c r="G11" i="10"/>
  <c r="H11" i="10"/>
  <c r="I11" i="10"/>
  <c r="J11" i="10"/>
  <c r="K11" i="10"/>
  <c r="L11" i="10"/>
  <c r="M11" i="10"/>
  <c r="C12" i="10"/>
  <c r="D12" i="10"/>
  <c r="E12" i="10"/>
  <c r="F12" i="10"/>
  <c r="G12" i="10"/>
  <c r="H12" i="10"/>
  <c r="I12" i="10"/>
  <c r="J12" i="10"/>
  <c r="K12" i="10"/>
  <c r="L12" i="10"/>
  <c r="M12" i="10"/>
  <c r="C13" i="10"/>
  <c r="D13" i="10"/>
  <c r="E13" i="10"/>
  <c r="F13" i="10"/>
  <c r="G13" i="10"/>
  <c r="H13" i="10"/>
  <c r="I13" i="10"/>
  <c r="J13" i="10"/>
  <c r="K13" i="10"/>
  <c r="L13" i="10"/>
  <c r="M13" i="10"/>
  <c r="C14" i="10"/>
  <c r="D14" i="10"/>
  <c r="E14" i="10"/>
  <c r="F14" i="10"/>
  <c r="G14" i="10"/>
  <c r="H14" i="10"/>
  <c r="I14" i="10"/>
  <c r="J14" i="10"/>
  <c r="K14" i="10"/>
  <c r="L14" i="10"/>
  <c r="M14" i="10"/>
  <c r="C15" i="10"/>
  <c r="D15" i="10"/>
  <c r="E15" i="10"/>
  <c r="F15" i="10"/>
  <c r="G15" i="10"/>
  <c r="H15" i="10"/>
  <c r="I15" i="10"/>
  <c r="J15" i="10"/>
  <c r="K15" i="10"/>
  <c r="L15" i="10"/>
  <c r="M15" i="10"/>
  <c r="C16" i="10"/>
  <c r="D16" i="10"/>
  <c r="E16" i="10"/>
  <c r="F16" i="10"/>
  <c r="G16" i="10"/>
  <c r="H16" i="10"/>
  <c r="I16" i="10"/>
  <c r="J16" i="10"/>
  <c r="K16" i="10"/>
  <c r="L16" i="10"/>
  <c r="M16" i="10"/>
  <c r="B10" i="10"/>
  <c r="B11" i="10"/>
  <c r="B12" i="10"/>
  <c r="B13" i="10"/>
  <c r="B14" i="10"/>
  <c r="B15" i="10"/>
  <c r="B16" i="10"/>
  <c r="B7" i="10"/>
  <c r="N7" i="10" s="1"/>
  <c r="N5" i="5"/>
  <c r="N7" i="5"/>
  <c r="N8" i="5" s="1"/>
  <c r="N9" i="5"/>
  <c r="N10" i="10" s="1"/>
  <c r="N10" i="5"/>
  <c r="N11" i="10" s="1"/>
  <c r="N12" i="5"/>
  <c r="N12" i="10" s="1"/>
  <c r="N13" i="5"/>
  <c r="N13" i="10" s="1"/>
  <c r="N14" i="5"/>
  <c r="N14" i="10" s="1"/>
  <c r="N15" i="5"/>
  <c r="N15" i="10" s="1"/>
  <c r="N16" i="5"/>
  <c r="N16" i="10" s="1"/>
  <c r="N44" i="10"/>
  <c r="N41" i="10"/>
</calcChain>
</file>

<file path=xl/sharedStrings.xml><?xml version="1.0" encoding="utf-8"?>
<sst xmlns="http://schemas.openxmlformats.org/spreadsheetml/2006/main" count="559" uniqueCount="127">
  <si>
    <t>Taidekasvatus</t>
  </si>
  <si>
    <t>Kulttuurinen nuorisotyö: Seikkailupuisto</t>
  </si>
  <si>
    <t>Lähipalvelutoiminta käyntikerrat</t>
  </si>
  <si>
    <t>Nuorten osallistuminen ja kuuleminen (osallistuneet)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</si>
  <si>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</si>
  <si>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</si>
  <si>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</si>
  <si>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</si>
  <si>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</si>
  <si>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</si>
  <si>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</si>
  <si>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</si>
  <si>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</si>
  <si>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</si>
  <si>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</si>
  <si>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</si>
  <si>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</si>
  <si>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</si>
  <si>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</si>
  <si>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</si>
  <si>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</si>
  <si>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</si>
  <si>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</si>
  <si>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</si>
  <si>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</si>
  <si>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</si>
  <si>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</si>
  <si>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</si>
  <si>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</si>
  <si>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</si>
  <si>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</si>
  <si>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</si>
  <si>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</si>
  <si>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</si>
  <si>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</si>
  <si>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</si>
  <si>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Kulttuurinen nuorisotyö, käyntikerrat</t>
  </si>
  <si>
    <t>NUORISOPALVELUT 2014</t>
  </si>
  <si>
    <t>LIIKUNTAPALVELUT 2014</t>
  </si>
  <si>
    <t>MUSEOPALVELUT 2014</t>
  </si>
  <si>
    <t>ORKESTERI 2014</t>
  </si>
  <si>
    <t>KIRJASTOPALVELUT 2014</t>
  </si>
  <si>
    <t>Käynnit</t>
  </si>
  <si>
    <t xml:space="preserve">Lainat </t>
  </si>
  <si>
    <t>Aukiolotunnit</t>
  </si>
  <si>
    <t>Aineistohankinnat</t>
  </si>
  <si>
    <t>Käyttäjäkoulutus</t>
  </si>
  <si>
    <t>Käyttäjäkoulutuksen osanottajat</t>
  </si>
  <si>
    <t>Tapahtumat (muut kuin käyttäjäkoulutus)</t>
  </si>
  <si>
    <t>Tapahtumien osanottajat</t>
  </si>
  <si>
    <t>Käynnit / asukas</t>
  </si>
  <si>
    <t>nettomenot € / käynti</t>
  </si>
  <si>
    <t>Impivaaran jäähalli</t>
  </si>
  <si>
    <t>Varissuon jäähalli</t>
  </si>
  <si>
    <t>Kupittaan urheiluhalli</t>
  </si>
  <si>
    <t>Impivaaran uimahalli</t>
  </si>
  <si>
    <t>Petreliuksen uimahalli</t>
  </si>
  <si>
    <t>Lausteen uimahalli</t>
  </si>
  <si>
    <t>Paattisten aluetalo</t>
  </si>
  <si>
    <t>Samppalinnan maauimala</t>
  </si>
  <si>
    <t>Kupittaan maauimala</t>
  </si>
  <si>
    <t>Aktivointiosaston käyntikerrat</t>
  </si>
  <si>
    <t>Avustukset</t>
  </si>
  <si>
    <t>Liikuntasalien varausaste</t>
  </si>
  <si>
    <t>Museoiden ja gallerioiden kävijämäärä</t>
  </si>
  <si>
    <t>Lasten tapahtumiin osallistuvien määrä</t>
  </si>
  <si>
    <t>Museoiden ulkopuolella järjestettävän toiminnan määrä</t>
  </si>
  <si>
    <t>Neuvontapalveluiden käyttömäärä</t>
  </si>
  <si>
    <t>Opastuksien määrä</t>
  </si>
  <si>
    <t>Kokoelmien liikkuvuus: lainat, talletukset, tilaukset</t>
  </si>
  <si>
    <t>Digitaalisesti saavutettavien objektien määrä</t>
  </si>
  <si>
    <t>Avoinnaolotunnit</t>
  </si>
  <si>
    <t>Yleisötyön nettomenot / turkulainen</t>
  </si>
  <si>
    <t>Keskimääräinen lipunhinta</t>
  </si>
  <si>
    <t>Orkesterin kävijämäärät</t>
  </si>
  <si>
    <t>Tapahtumien määrät</t>
  </si>
  <si>
    <t>Lasten- ja nuorten tapahtumat</t>
  </si>
  <si>
    <t>Lasten- ja nuortentapahtumien kävijät</t>
  </si>
  <si>
    <t>Ulosvuokraukset</t>
  </si>
  <si>
    <t>Verkkokonsertit</t>
  </si>
  <si>
    <t>Täyttöaste sinfoniakonserteissa</t>
  </si>
  <si>
    <t>Nettomeno/kuulija</t>
  </si>
  <si>
    <t>Nettomeno/asukas</t>
  </si>
  <si>
    <t>Vaski-verkkokirjastokäynnit</t>
  </si>
  <si>
    <t>Verkkokäynnit/asukas (Turun laskennallinen osuus = 52,2 % Vaskista ja muut verkkopalvelut)</t>
  </si>
  <si>
    <t>Vaski-verkkokirjastokäynnit (Turun laskennallinen osuus 52,2 %)</t>
  </si>
  <si>
    <t>(Turun laskennallinen osuus = 52,2 % Vaskista ja muut verkkopalvelut)</t>
  </si>
  <si>
    <t>Turun laskennallinen osuus (52,2 %)</t>
  </si>
  <si>
    <t>TAVOITE</t>
  </si>
  <si>
    <t xml:space="preserve"> joista omatoimisen aukioloajan käynnit *</t>
  </si>
  <si>
    <t xml:space="preserve"> joista omatoimisen aukioloajan tunnit *</t>
  </si>
  <si>
    <t xml:space="preserve">* Vasaramäen kirjasto 5.3.2014 alkaen </t>
  </si>
  <si>
    <t>* Paattisten kirjasto 1.10.2014 alkaen</t>
  </si>
  <si>
    <t>* Lausteen kirjasto 3.11.2014 alkaen</t>
  </si>
  <si>
    <t>KIRJASTOPALVELUT 2015</t>
  </si>
  <si>
    <t>LIIKUNTAPALVELUT 2015</t>
  </si>
  <si>
    <t>MUSEOPALVELUT 2015</t>
  </si>
  <si>
    <t>ORKESTERI 2015</t>
  </si>
  <si>
    <t>001.14</t>
  </si>
  <si>
    <t>001.15</t>
  </si>
  <si>
    <t>002.14</t>
  </si>
  <si>
    <t>002.15</t>
  </si>
  <si>
    <t>003.14</t>
  </si>
  <si>
    <t>003.15</t>
  </si>
  <si>
    <t>004.14</t>
  </si>
  <si>
    <t>004.15</t>
  </si>
  <si>
    <t>005.14</t>
  </si>
  <si>
    <t>005.15</t>
  </si>
  <si>
    <t>006.14</t>
  </si>
  <si>
    <t>006.15</t>
  </si>
  <si>
    <t>007.14</t>
  </si>
  <si>
    <t>008.15</t>
  </si>
  <si>
    <t>007.15</t>
  </si>
  <si>
    <t>008.14</t>
  </si>
  <si>
    <t>009.14</t>
  </si>
  <si>
    <t>009.15</t>
  </si>
  <si>
    <t>010.14</t>
  </si>
  <si>
    <t>010.15</t>
  </si>
  <si>
    <t>011.14</t>
  </si>
  <si>
    <t>011.15</t>
  </si>
  <si>
    <t>012.14</t>
  </si>
  <si>
    <t>012.15</t>
  </si>
  <si>
    <t>NUORISOPALVELUT 2015</t>
  </si>
  <si>
    <t>Turun laskennallinen osuus (52,38 %)</t>
  </si>
  <si>
    <t xml:space="preserve"> (Turun laskennallinen osuus 52,38 %)</t>
  </si>
  <si>
    <t>Vaskin e-aineistolainat</t>
  </si>
  <si>
    <t>Lainat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</si>
</sst>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b/>
      <sz val="11"/>
      <color rgb="FF003366"/>
      <name val="Arial"/>
      <family val="2"/>
      <scheme val="minor"/>
    </font>
    <font>
      <sz val="10"/>
      <color rgb="FF003366"/>
      <name val="Arial"/>
      <family val="2"/>
      <scheme val="minor"/>
    </font>
    <font>
      <sz val="11"/>
      <color rgb="FF003366"/>
      <name val="Arial"/>
      <family val="2"/>
      <scheme val="minor"/>
    </font>
    <font>
      <sz val="11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12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sz val="10"/>
      <color theme="1"/>
      <name val="Arial"/>
      <family val="2"/>
      <scheme val="minor"/>
    </font>
    <font>
      <i/>
      <sz val="10"/>
      <color theme="4" tint="-0.249977111117893"/>
      <name val="Arial"/>
      <family val="2"/>
      <scheme val="minor"/>
    </font>
    <font>
      <sz val="9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5DAFF"/>
        <bgColor rgb="FFB5DA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468B"/>
      </top>
      <bottom/>
      <diagonal/>
    </border>
    <border>
      <left/>
      <right/>
      <top/>
      <bottom style="thin">
        <color rgb="FF00468B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3" fontId="4" fillId="0" borderId="0" xfId="0" applyNumberFormat="1" applyFont="1"/>
    <xf numFmtId="3" fontId="4" fillId="2" borderId="0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4" fillId="0" borderId="3" xfId="0" applyNumberFormat="1" applyFont="1" applyBorder="1"/>
    <xf numFmtId="0" fontId="5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/>
    <xf numFmtId="0" fontId="6" fillId="3" borderId="5" xfId="0" applyFont="1" applyFill="1" applyBorder="1"/>
    <xf numFmtId="0" fontId="7" fillId="0" borderId="0" xfId="0" applyFont="1" applyAlignment="1">
      <alignment wrapText="1"/>
    </xf>
    <xf numFmtId="3" fontId="8" fillId="0" borderId="0" xfId="0" applyNumberFormat="1" applyFont="1"/>
    <xf numFmtId="0" fontId="7" fillId="3" borderId="0" xfId="0" applyFont="1" applyFill="1" applyAlignment="1">
      <alignment vertical="center" wrapText="1"/>
    </xf>
    <xf numFmtId="3" fontId="8" fillId="3" borderId="0" xfId="0" applyNumberFormat="1" applyFont="1" applyFill="1"/>
    <xf numFmtId="0" fontId="7" fillId="0" borderId="0" xfId="0" applyFont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8" fillId="3" borderId="3" xfId="0" applyNumberFormat="1" applyFont="1" applyFill="1" applyBorder="1"/>
    <xf numFmtId="0" fontId="9" fillId="0" borderId="0" xfId="0" applyFont="1"/>
    <xf numFmtId="0" fontId="7" fillId="3" borderId="5" xfId="0" applyFont="1" applyFill="1" applyBorder="1" applyAlignment="1">
      <alignment vertical="center" wrapText="1"/>
    </xf>
    <xf numFmtId="0" fontId="8" fillId="3" borderId="5" xfId="0" applyFont="1" applyFill="1" applyBorder="1"/>
    <xf numFmtId="0" fontId="7" fillId="0" borderId="6" xfId="0" applyFont="1" applyBorder="1" applyAlignment="1">
      <alignment vertical="center" wrapText="1"/>
    </xf>
    <xf numFmtId="0" fontId="8" fillId="0" borderId="6" xfId="0" applyFont="1" applyBorder="1"/>
    <xf numFmtId="0" fontId="7" fillId="0" borderId="3" xfId="0" applyFont="1" applyBorder="1" applyAlignment="1">
      <alignment vertical="center" wrapText="1"/>
    </xf>
    <xf numFmtId="3" fontId="8" fillId="0" borderId="3" xfId="0" applyNumberFormat="1" applyFont="1" applyBorder="1"/>
    <xf numFmtId="0" fontId="7" fillId="3" borderId="4" xfId="0" applyFont="1" applyFill="1" applyBorder="1" applyAlignment="1">
      <alignment vertical="center" wrapText="1"/>
    </xf>
    <xf numFmtId="3" fontId="8" fillId="3" borderId="4" xfId="0" applyNumberFormat="1" applyFont="1" applyFill="1" applyBorder="1"/>
    <xf numFmtId="1" fontId="8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8" fillId="0" borderId="4" xfId="0" applyNumberFormat="1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/>
    <xf numFmtId="3" fontId="8" fillId="0" borderId="3" xfId="0" applyNumberFormat="1" applyFont="1" applyBorder="1" applyAlignment="1">
      <alignment vertical="center" wrapText="1"/>
    </xf>
    <xf numFmtId="3" fontId="4" fillId="0" borderId="0" xfId="0" applyNumberFormat="1" applyFont="1" applyProtection="1">
      <protection locked="0"/>
    </xf>
    <xf numFmtId="3" fontId="4" fillId="2" borderId="0" xfId="0" applyNumberFormat="1" applyFont="1" applyFill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2" borderId="3" xfId="0" applyNumberFormat="1" applyFont="1" applyFill="1" applyBorder="1" applyProtection="1"/>
    <xf numFmtId="3" fontId="4" fillId="0" borderId="0" xfId="0" applyNumberFormat="1" applyFont="1" applyProtection="1"/>
    <xf numFmtId="3" fontId="4" fillId="2" borderId="0" xfId="0" applyNumberFormat="1" applyFont="1" applyFill="1" applyBorder="1" applyProtection="1"/>
    <xf numFmtId="3" fontId="0" fillId="0" borderId="0" xfId="0" applyNumberFormat="1" applyProtection="1"/>
    <xf numFmtId="3" fontId="4" fillId="0" borderId="0" xfId="0" applyNumberFormat="1" applyFont="1" applyBorder="1" applyProtection="1">
      <protection locked="0"/>
    </xf>
    <xf numFmtId="3" fontId="4" fillId="0" borderId="0" xfId="0" applyNumberFormat="1" applyFont="1" applyBorder="1"/>
    <xf numFmtId="3" fontId="8" fillId="4" borderId="0" xfId="0" applyNumberFormat="1" applyFont="1" applyFill="1"/>
    <xf numFmtId="0" fontId="10" fillId="0" borderId="0" xfId="0" applyFont="1"/>
    <xf numFmtId="0" fontId="11" fillId="0" borderId="0" xfId="0" applyFont="1" applyBorder="1" applyAlignment="1">
      <alignment wrapText="1"/>
    </xf>
    <xf numFmtId="0" fontId="11" fillId="2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0" xfId="0" quotePrefix="1" applyFont="1" applyBorder="1" applyAlignment="1">
      <alignment wrapText="1"/>
    </xf>
    <xf numFmtId="0" fontId="13" fillId="2" borderId="0" xfId="0" quotePrefix="1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4" fillId="2" borderId="2" xfId="0" applyFont="1" applyFill="1" applyBorder="1"/>
    <xf numFmtId="0" fontId="4" fillId="0" borderId="1" xfId="0" applyFont="1" applyBorder="1"/>
    <xf numFmtId="3" fontId="4" fillId="2" borderId="1" xfId="0" applyNumberFormat="1" applyFont="1" applyFill="1" applyBorder="1"/>
    <xf numFmtId="3" fontId="0" fillId="0" borderId="0" xfId="0" applyNumberFormat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Border="1"/>
    <xf numFmtId="3" fontId="4" fillId="0" borderId="3" xfId="0" applyNumberFormat="1" applyFont="1" applyBorder="1" applyProtection="1"/>
    <xf numFmtId="0" fontId="0" fillId="0" borderId="0" xfId="0" applyProtection="1"/>
    <xf numFmtId="17" fontId="0" fillId="0" borderId="0" xfId="0" applyNumberFormat="1"/>
    <xf numFmtId="0" fontId="16" fillId="0" borderId="0" xfId="0" applyFont="1" applyBorder="1" applyAlignment="1">
      <alignment vertical="center" wrapText="1"/>
    </xf>
  </cellXfs>
  <cellStyles count="1">
    <cellStyle name="Normaali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4</xdr:row>
      <xdr:rowOff>57150</xdr:rowOff>
    </xdr:from>
    <xdr:to>
      <xdr:col>18</xdr:col>
      <xdr:colOff>628650</xdr:colOff>
      <xdr:row>24</xdr:row>
      <xdr:rowOff>47625</xdr:rowOff>
    </xdr:to>
    <xdr:sp macro="" textlink="">
      <xdr:nvSpPr>
        <xdr:cNvPr id="2" name="Tekstiruutu 1"/>
        <xdr:cNvSpPr txBox="1"/>
      </xdr:nvSpPr>
      <xdr:spPr>
        <a:xfrm>
          <a:off x="2009775" y="781050"/>
          <a:ext cx="109632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6600"/>
            <a:t>Tilastot</a:t>
          </a:r>
        </a:p>
        <a:p>
          <a:pPr algn="ctr"/>
          <a:endParaRPr lang="fi-FI" sz="6600"/>
        </a:p>
        <a:p>
          <a:pPr algn="ctr"/>
          <a:r>
            <a:rPr lang="fi-FI" sz="6600"/>
            <a:t>2015</a:t>
          </a:r>
        </a:p>
        <a:p>
          <a:pPr algn="ctr"/>
          <a:endParaRPr lang="fi-FI" sz="6600"/>
        </a:p>
      </xdr:txBody>
    </xdr:sp>
    <xdr:clientData/>
  </xdr:twoCellAnchor>
  <xdr:twoCellAnchor>
    <xdr:from>
      <xdr:col>3</xdr:col>
      <xdr:colOff>19050</xdr:colOff>
      <xdr:row>27</xdr:row>
      <xdr:rowOff>66675</xdr:rowOff>
    </xdr:from>
    <xdr:to>
      <xdr:col>12</xdr:col>
      <xdr:colOff>38100</xdr:colOff>
      <xdr:row>34</xdr:row>
      <xdr:rowOff>123825</xdr:rowOff>
    </xdr:to>
    <xdr:sp macro="" textlink="">
      <xdr:nvSpPr>
        <xdr:cNvPr id="3" name="Tekstiruutu 2"/>
        <xdr:cNvSpPr txBox="1"/>
      </xdr:nvSpPr>
      <xdr:spPr>
        <a:xfrm>
          <a:off x="2076450" y="4953000"/>
          <a:ext cx="61912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Ohje</a:t>
          </a:r>
        </a:p>
        <a:p>
          <a:endParaRPr lang="fi-FI" sz="1100"/>
        </a:p>
        <a:p>
          <a:r>
            <a:rPr lang="fi-FI" sz="1100"/>
            <a:t>Tilastoluvut syötetään</a:t>
          </a:r>
          <a:r>
            <a:rPr lang="fi-FI" sz="1100" baseline="0"/>
            <a:t> palvelualueen omaan välilehteen. Tulosteen kulttuurilautakuntaan saa välilehdeltä Kult.kaikki.</a:t>
          </a:r>
          <a:endParaRPr lang="fi-FI" sz="1100"/>
        </a:p>
      </xdr:txBody>
    </xdr:sp>
    <xdr:clientData/>
  </xdr:twoCellAnchor>
</xdr:wsDr>
</file>

<file path=xl/tables/table1.xml><?xml version="1.0" encoding="utf-8"?>
<table xmlns="http://schemas.openxmlformats.org/spreadsheetml/2006/main" id="12" name="Taulukko12" displayName="Taulukko12" ref="A15:N17" totalsRowShown="0">
  <autoFilter ref="A15:N17"/>
  <tableColumns count="14">
    <tableColumn id="1" name="Sarake1" dataDxfId="26"/>
    <tableColumn id="2" name="Sarake2" dataDxfId="25"/>
    <tableColumn id="3" name="Sarake3" dataDxfId="24"/>
    <tableColumn id="4" name="Sarake4" dataDxfId="23"/>
    <tableColumn id="5" name="Sarake5" dataDxfId="22"/>
    <tableColumn id="6" name="Sarake6" dataDxfId="21"/>
    <tableColumn id="7" name="Sarake7" dataDxfId="20"/>
    <tableColumn id="8" name="Sarake8" dataDxfId="19"/>
    <tableColumn id="9" name="Sarake9" dataDxfId="18"/>
    <tableColumn id="10" name="Sarake10" dataDxfId="17"/>
    <tableColumn id="11" name="Sarake11" dataDxfId="16"/>
    <tableColumn id="12" name="Sarake12" dataDxfId="15"/>
    <tableColumn id="13" name="Sarake13" dataDxfId="14"/>
    <tableColumn id="14" name="Sarake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ulukko123" displayName="Taulukko123" ref="A51:N53" totalsRowShown="0">
  <autoFilter ref="A51:N53"/>
  <tableColumns count="14">
    <tableColumn id="1" name="Sarake1" dataDxfId="13"/>
    <tableColumn id="2" name="Sarake2" dataDxfId="12"/>
    <tableColumn id="3" name="Sarake3" dataDxfId="11"/>
    <tableColumn id="4" name="Sarake4" dataDxfId="10"/>
    <tableColumn id="5" name="Sarake5" dataDxfId="9"/>
    <tableColumn id="6" name="Sarake6" dataDxfId="8"/>
    <tableColumn id="7" name="Sarake7" dataDxfId="7"/>
    <tableColumn id="8" name="Sarake8" dataDxfId="6"/>
    <tableColumn id="9" name="Sarake9" dataDxfId="5"/>
    <tableColumn id="10" name="Sarake10" dataDxfId="4"/>
    <tableColumn id="11" name="Sarake11" dataDxfId="3"/>
    <tableColumn id="12" name="Sarake12" dataDxfId="2"/>
    <tableColumn id="13" name="Sarake13" dataDxfId="1"/>
    <tableColumn id="14" name="Sarake1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10" name="Taulukko10" displayName="Taulukko10" ref="A3:N14" totalsRowShown="0">
  <autoFilter ref="A3:N14"/>
  <tableColumns count="14">
    <tableColumn id="1" name="Sarake1" dataDxfId="0"/>
    <tableColumn id="2" name="Sarake2"/>
    <tableColumn id="3" name="Sarake3"/>
    <tableColumn id="4" name="Sarake4"/>
    <tableColumn id="5" name="Sarake5"/>
    <tableColumn id="6" name="Sarake6"/>
    <tableColumn id="7" name="Sarake7"/>
    <tableColumn id="8" name="Sarake8"/>
    <tableColumn id="9" name="Sarake9"/>
    <tableColumn id="10" name="Sarake10"/>
    <tableColumn id="11" name="Sarake11"/>
    <tableColumn id="12" name="Sarake12"/>
    <tableColumn id="13" name="Sarake13"/>
    <tableColumn id="14" name="Sarake1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0" sqref="I40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25" zoomScaleNormal="100" workbookViewId="0">
      <selection activeCell="B32" sqref="B32"/>
    </sheetView>
  </sheetViews>
  <sheetFormatPr defaultRowHeight="14.25" outlineLevelRow="1" x14ac:dyDescent="0.2"/>
  <cols>
    <col min="1" max="1" width="29.75" customWidth="1"/>
    <col min="2" max="13" width="8.625" customWidth="1"/>
    <col min="14" max="14" width="12.625" customWidth="1"/>
  </cols>
  <sheetData>
    <row r="1" spans="1:15" hidden="1" outlineLevel="1" x14ac:dyDescent="0.2"/>
    <row r="2" spans="1:15" hidden="1" outlineLevel="1" x14ac:dyDescent="0.2"/>
    <row r="3" spans="1:15" hidden="1" outlineLevel="1" x14ac:dyDescent="0.2"/>
    <row r="4" spans="1:15" ht="15" hidden="1" outlineLevel="1" x14ac:dyDescent="0.25">
      <c r="A4" s="9" t="s">
        <v>41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88</v>
      </c>
    </row>
    <row r="5" spans="1:15" ht="20.100000000000001" hidden="1" customHeight="1" outlineLevel="1" x14ac:dyDescent="0.2">
      <c r="A5" s="60" t="s">
        <v>42</v>
      </c>
      <c r="B5" s="43">
        <v>169619</v>
      </c>
      <c r="C5" s="43">
        <v>156506</v>
      </c>
      <c r="D5" s="43">
        <v>177044</v>
      </c>
      <c r="E5" s="43">
        <v>153352</v>
      </c>
      <c r="F5" s="43">
        <v>169494</v>
      </c>
      <c r="G5" s="43">
        <v>125909</v>
      </c>
      <c r="H5" s="43">
        <v>126001</v>
      </c>
      <c r="I5" s="43">
        <v>155502</v>
      </c>
      <c r="J5" s="43">
        <v>172401</v>
      </c>
      <c r="K5" s="43">
        <v>178277</v>
      </c>
      <c r="L5" s="43">
        <v>154886</v>
      </c>
      <c r="M5" s="43">
        <v>136807</v>
      </c>
      <c r="N5" s="10">
        <f>SUM(B5:M5)</f>
        <v>1875798</v>
      </c>
      <c r="O5" s="10">
        <v>1900000</v>
      </c>
    </row>
    <row r="6" spans="1:15" ht="29.25" hidden="1" customHeight="1" outlineLevel="1" x14ac:dyDescent="0.2">
      <c r="A6" s="64" t="s">
        <v>89</v>
      </c>
      <c r="B6" s="43"/>
      <c r="C6" s="43"/>
      <c r="D6" s="43">
        <v>1006</v>
      </c>
      <c r="E6" s="43">
        <v>1430</v>
      </c>
      <c r="F6" s="43">
        <v>789</v>
      </c>
      <c r="G6" s="43">
        <v>1071</v>
      </c>
      <c r="H6" s="43">
        <v>1101</v>
      </c>
      <c r="I6" s="43">
        <v>1283</v>
      </c>
      <c r="J6" s="43">
        <v>1496</v>
      </c>
      <c r="K6" s="43">
        <v>1915</v>
      </c>
      <c r="L6" s="43">
        <v>2719</v>
      </c>
      <c r="M6" s="43">
        <v>2953</v>
      </c>
      <c r="N6" s="10">
        <f>SUM(B6:M6)</f>
        <v>15763</v>
      </c>
      <c r="O6" s="10"/>
    </row>
    <row r="7" spans="1:15" ht="15" hidden="1" outlineLevel="1" x14ac:dyDescent="0.2">
      <c r="A7" s="61" t="s">
        <v>83</v>
      </c>
      <c r="B7" s="44">
        <v>124852</v>
      </c>
      <c r="C7" s="44">
        <v>115540</v>
      </c>
      <c r="D7" s="44">
        <v>125690</v>
      </c>
      <c r="E7" s="44">
        <v>116314</v>
      </c>
      <c r="F7" s="44">
        <v>119356</v>
      </c>
      <c r="G7" s="44">
        <v>113976</v>
      </c>
      <c r="H7" s="44">
        <v>114021</v>
      </c>
      <c r="I7" s="44">
        <v>132451</v>
      </c>
      <c r="J7" s="44">
        <v>151036</v>
      </c>
      <c r="K7" s="44">
        <v>156178</v>
      </c>
      <c r="L7" s="44">
        <v>143247</v>
      </c>
      <c r="M7" s="44">
        <v>130292</v>
      </c>
      <c r="N7" s="11">
        <f t="shared" ref="N7:N16" si="0">SUM(B7:M7)</f>
        <v>1542953</v>
      </c>
      <c r="O7" s="11">
        <v>1500000</v>
      </c>
    </row>
    <row r="8" spans="1:15" ht="20.100000000000001" hidden="1" customHeight="1" outlineLevel="1" x14ac:dyDescent="0.2">
      <c r="A8" s="6" t="s">
        <v>87</v>
      </c>
      <c r="B8" s="44">
        <f t="shared" ref="B8" si="1">SUM(B7/100*52.2)</f>
        <v>65172.744000000006</v>
      </c>
      <c r="C8" s="44">
        <f t="shared" ref="C8" si="2">SUM(C7/100*52.2)</f>
        <v>60311.880000000005</v>
      </c>
      <c r="D8" s="44">
        <f t="shared" ref="D8" si="3">SUM(D7/100*52.2)</f>
        <v>65610.180000000008</v>
      </c>
      <c r="E8" s="44">
        <f t="shared" ref="E8" si="4">SUM(E7/100*52.2)</f>
        <v>60715.90800000001</v>
      </c>
      <c r="F8" s="44">
        <f t="shared" ref="F8" si="5">SUM(F7/100*52.2)</f>
        <v>62303.832000000002</v>
      </c>
      <c r="G8" s="44">
        <f t="shared" ref="G8" si="6">SUM(G7/100*52.2)</f>
        <v>59495.472000000002</v>
      </c>
      <c r="H8" s="44">
        <f t="shared" ref="H8" si="7">SUM(H7/100*52.2)</f>
        <v>59518.962000000007</v>
      </c>
      <c r="I8" s="44">
        <f t="shared" ref="I8" si="8">SUM(I7/100*52.2)</f>
        <v>69139.422000000006</v>
      </c>
      <c r="J8" s="44">
        <f t="shared" ref="J8" si="9">SUM(J7/100*52.2)</f>
        <v>78840.792000000001</v>
      </c>
      <c r="K8" s="44">
        <f t="shared" ref="K8" si="10">SUM(K7/100*52.2)</f>
        <v>81524.915999999997</v>
      </c>
      <c r="L8" s="44">
        <f t="shared" ref="L8" si="11">SUM(L7/100*52.2)</f>
        <v>74774.934000000008</v>
      </c>
      <c r="M8" s="44">
        <f t="shared" ref="M8" si="12">SUM(M7/100*52.2)</f>
        <v>68012.424000000014</v>
      </c>
      <c r="N8" s="11">
        <f t="shared" ref="N8" si="13">SUM(N7/100*52.2)</f>
        <v>805421.46600000013</v>
      </c>
      <c r="O8" s="11"/>
    </row>
    <row r="9" spans="1:15" ht="20.100000000000001" hidden="1" customHeight="1" outlineLevel="1" x14ac:dyDescent="0.2">
      <c r="A9" s="62" t="s">
        <v>43</v>
      </c>
      <c r="B9" s="43">
        <v>262095</v>
      </c>
      <c r="C9" s="43">
        <v>248676</v>
      </c>
      <c r="D9" s="43">
        <v>276226</v>
      </c>
      <c r="E9" s="43">
        <v>244231</v>
      </c>
      <c r="F9" s="43">
        <v>227860</v>
      </c>
      <c r="G9" s="43">
        <v>228137</v>
      </c>
      <c r="H9" s="43">
        <v>222933</v>
      </c>
      <c r="I9" s="43">
        <v>242848</v>
      </c>
      <c r="J9" s="43">
        <v>266814</v>
      </c>
      <c r="K9" s="43">
        <v>274756</v>
      </c>
      <c r="L9" s="43">
        <v>258154</v>
      </c>
      <c r="M9" s="43">
        <v>242890</v>
      </c>
      <c r="N9" s="10">
        <f t="shared" si="0"/>
        <v>2995620</v>
      </c>
      <c r="O9" s="10">
        <v>3000000</v>
      </c>
    </row>
    <row r="10" spans="1:15" ht="20.100000000000001" hidden="1" customHeight="1" outlineLevel="1" x14ac:dyDescent="0.2">
      <c r="A10" s="61" t="s">
        <v>44</v>
      </c>
      <c r="B10" s="44">
        <v>2042</v>
      </c>
      <c r="C10" s="44">
        <v>1958</v>
      </c>
      <c r="D10" s="44">
        <v>2226</v>
      </c>
      <c r="E10" s="44">
        <v>2056</v>
      </c>
      <c r="F10" s="44">
        <v>2097</v>
      </c>
      <c r="G10" s="44">
        <v>1673</v>
      </c>
      <c r="H10" s="44">
        <v>1467</v>
      </c>
      <c r="I10" s="44">
        <v>2102</v>
      </c>
      <c r="J10" s="44">
        <v>2329</v>
      </c>
      <c r="K10" s="44">
        <v>2553</v>
      </c>
      <c r="L10" s="44">
        <v>2463</v>
      </c>
      <c r="M10" s="44">
        <v>2521</v>
      </c>
      <c r="N10" s="11">
        <f t="shared" si="0"/>
        <v>25487</v>
      </c>
      <c r="O10" s="11">
        <v>21500</v>
      </c>
    </row>
    <row r="11" spans="1:15" ht="31.5" hidden="1" customHeight="1" outlineLevel="1" x14ac:dyDescent="0.2">
      <c r="A11" s="65" t="s">
        <v>90</v>
      </c>
      <c r="B11" s="44"/>
      <c r="C11" s="44"/>
      <c r="D11" s="44">
        <v>120</v>
      </c>
      <c r="E11" s="44">
        <v>132</v>
      </c>
      <c r="F11" s="44">
        <v>103</v>
      </c>
      <c r="G11" s="44">
        <v>200</v>
      </c>
      <c r="H11" s="44">
        <v>230</v>
      </c>
      <c r="I11" s="44">
        <v>198</v>
      </c>
      <c r="J11" s="44">
        <v>190</v>
      </c>
      <c r="K11" s="44">
        <v>512</v>
      </c>
      <c r="L11" s="44">
        <v>617</v>
      </c>
      <c r="M11" s="44">
        <v>942</v>
      </c>
      <c r="N11" s="11">
        <f t="shared" si="0"/>
        <v>3244</v>
      </c>
      <c r="O11" s="11"/>
    </row>
    <row r="12" spans="1:15" ht="20.100000000000001" hidden="1" customHeight="1" outlineLevel="1" x14ac:dyDescent="0.2">
      <c r="A12" s="62" t="s">
        <v>45</v>
      </c>
      <c r="B12" s="43">
        <v>3675</v>
      </c>
      <c r="C12" s="43">
        <v>5090</v>
      </c>
      <c r="D12" s="43">
        <v>6238</v>
      </c>
      <c r="E12" s="43">
        <v>4319</v>
      </c>
      <c r="F12" s="43">
        <v>4586</v>
      </c>
      <c r="G12" s="43">
        <v>4262</v>
      </c>
      <c r="H12" s="43">
        <v>4441</v>
      </c>
      <c r="I12" s="43">
        <v>4755</v>
      </c>
      <c r="J12" s="43">
        <v>5347</v>
      </c>
      <c r="K12" s="43">
        <v>8161</v>
      </c>
      <c r="L12" s="43">
        <v>10176</v>
      </c>
      <c r="M12" s="43">
        <v>4784</v>
      </c>
      <c r="N12" s="10">
        <f t="shared" si="0"/>
        <v>65834</v>
      </c>
      <c r="O12" s="10">
        <v>58000</v>
      </c>
    </row>
    <row r="13" spans="1:15" ht="20.100000000000001" hidden="1" customHeight="1" outlineLevel="1" x14ac:dyDescent="0.2">
      <c r="A13" s="61" t="s">
        <v>46</v>
      </c>
      <c r="B13" s="44">
        <v>76</v>
      </c>
      <c r="C13" s="44">
        <v>57</v>
      </c>
      <c r="D13" s="44">
        <v>71</v>
      </c>
      <c r="E13" s="44">
        <v>46</v>
      </c>
      <c r="F13" s="44">
        <v>48</v>
      </c>
      <c r="G13" s="44">
        <v>11</v>
      </c>
      <c r="H13" s="44">
        <v>5</v>
      </c>
      <c r="I13" s="44">
        <v>29</v>
      </c>
      <c r="J13" s="44">
        <v>80</v>
      </c>
      <c r="K13" s="44">
        <v>104</v>
      </c>
      <c r="L13" s="44">
        <v>91</v>
      </c>
      <c r="M13" s="44">
        <v>51</v>
      </c>
      <c r="N13" s="11">
        <f t="shared" si="0"/>
        <v>669</v>
      </c>
      <c r="O13" s="11">
        <v>600</v>
      </c>
    </row>
    <row r="14" spans="1:15" ht="20.100000000000001" hidden="1" customHeight="1" outlineLevel="1" x14ac:dyDescent="0.2">
      <c r="A14" s="62" t="s">
        <v>47</v>
      </c>
      <c r="B14" s="43">
        <v>1354</v>
      </c>
      <c r="C14" s="43">
        <v>1146</v>
      </c>
      <c r="D14" s="43">
        <v>1238</v>
      </c>
      <c r="E14" s="43">
        <v>832</v>
      </c>
      <c r="F14" s="43">
        <v>919</v>
      </c>
      <c r="G14" s="43">
        <v>95</v>
      </c>
      <c r="H14" s="43">
        <v>13</v>
      </c>
      <c r="I14" s="43">
        <v>476</v>
      </c>
      <c r="J14" s="43">
        <v>1802</v>
      </c>
      <c r="K14" s="43">
        <v>2036</v>
      </c>
      <c r="L14" s="43">
        <v>1342</v>
      </c>
      <c r="M14" s="43">
        <v>889</v>
      </c>
      <c r="N14" s="10">
        <f t="shared" si="0"/>
        <v>12142</v>
      </c>
      <c r="O14" s="10">
        <v>10000</v>
      </c>
    </row>
    <row r="15" spans="1:15" ht="34.5" hidden="1" customHeight="1" outlineLevel="1" x14ac:dyDescent="0.2">
      <c r="A15" s="61" t="s">
        <v>48</v>
      </c>
      <c r="B15" s="44">
        <v>79</v>
      </c>
      <c r="C15" s="44">
        <v>135</v>
      </c>
      <c r="D15" s="44">
        <v>168</v>
      </c>
      <c r="E15" s="44">
        <v>169</v>
      </c>
      <c r="F15" s="44">
        <v>107</v>
      </c>
      <c r="G15" s="44">
        <v>48</v>
      </c>
      <c r="H15" s="44">
        <v>32</v>
      </c>
      <c r="I15" s="44">
        <v>49</v>
      </c>
      <c r="J15" s="44">
        <v>149</v>
      </c>
      <c r="K15" s="44">
        <v>234</v>
      </c>
      <c r="L15" s="44">
        <v>244</v>
      </c>
      <c r="M15" s="44">
        <v>103</v>
      </c>
      <c r="N15" s="11">
        <f t="shared" si="0"/>
        <v>1517</v>
      </c>
      <c r="O15" s="11">
        <v>1200</v>
      </c>
    </row>
    <row r="16" spans="1:15" ht="20.100000000000001" hidden="1" customHeight="1" outlineLevel="1" x14ac:dyDescent="0.2">
      <c r="A16" s="63" t="s">
        <v>49</v>
      </c>
      <c r="B16" s="45">
        <v>1182</v>
      </c>
      <c r="C16" s="45">
        <v>2046</v>
      </c>
      <c r="D16" s="45">
        <v>2462</v>
      </c>
      <c r="E16" s="45">
        <v>2781</v>
      </c>
      <c r="F16" s="45">
        <v>3855</v>
      </c>
      <c r="G16" s="45">
        <v>583</v>
      </c>
      <c r="H16" s="45">
        <v>242</v>
      </c>
      <c r="I16" s="45">
        <v>1866</v>
      </c>
      <c r="J16" s="45">
        <v>2670</v>
      </c>
      <c r="K16" s="45">
        <v>4105</v>
      </c>
      <c r="L16" s="45">
        <v>4717</v>
      </c>
      <c r="M16" s="45">
        <v>1561</v>
      </c>
      <c r="N16" s="14">
        <f t="shared" si="0"/>
        <v>28070</v>
      </c>
      <c r="O16" s="14">
        <v>20000</v>
      </c>
    </row>
    <row r="17" spans="1:15" ht="15" hidden="1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t="25.5" hidden="1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hidden="1" outlineLevel="1" x14ac:dyDescent="0.2">
      <c r="A19" s="68" t="s">
        <v>92</v>
      </c>
    </row>
    <row r="20" spans="1:15" hidden="1" outlineLevel="1" x14ac:dyDescent="0.2">
      <c r="A20" s="68" t="s">
        <v>93</v>
      </c>
      <c r="B20" s="59"/>
    </row>
    <row r="21" spans="1:15" hidden="1" outlineLevel="1" x14ac:dyDescent="0.2">
      <c r="A21" s="67"/>
    </row>
    <row r="22" spans="1:15" hidden="1" outlineLevel="1" x14ac:dyDescent="0.2">
      <c r="A22" s="67"/>
    </row>
    <row r="23" spans="1:15" hidden="1" outlineLevel="1" x14ac:dyDescent="0.2">
      <c r="A23" s="67"/>
    </row>
    <row r="24" spans="1:15" hidden="1" outlineLevel="1" x14ac:dyDescent="0.2">
      <c r="A24" s="67"/>
    </row>
    <row r="25" spans="1:15" collapsed="1" x14ac:dyDescent="0.2"/>
    <row r="30" spans="1:15" ht="15" x14ac:dyDescent="0.25">
      <c r="A30" s="9" t="s">
        <v>94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  <c r="O30" s="9" t="s">
        <v>88</v>
      </c>
    </row>
    <row r="31" spans="1:15" ht="15" x14ac:dyDescent="0.2">
      <c r="A31" s="60" t="s">
        <v>42</v>
      </c>
      <c r="B31" s="43">
        <v>162809</v>
      </c>
      <c r="C31" s="43">
        <v>160998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10">
        <f>SUM(B31:M31)</f>
        <v>323807</v>
      </c>
      <c r="O31" s="10"/>
    </row>
    <row r="32" spans="1:15" ht="28.5" x14ac:dyDescent="0.2">
      <c r="A32" s="64" t="s">
        <v>89</v>
      </c>
      <c r="B32" s="43">
        <v>5571</v>
      </c>
      <c r="C32" s="43">
        <v>5063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10">
        <f t="shared" ref="N32:N44" si="14">SUM(B32:M32)</f>
        <v>10634</v>
      </c>
      <c r="O32" s="10"/>
    </row>
    <row r="33" spans="1:15" ht="15" x14ac:dyDescent="0.2">
      <c r="A33" s="61" t="s">
        <v>83</v>
      </c>
      <c r="B33" s="44">
        <v>153472</v>
      </c>
      <c r="C33" s="44">
        <v>144507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>
        <f t="shared" si="14"/>
        <v>297979</v>
      </c>
      <c r="O33" s="11"/>
    </row>
    <row r="34" spans="1:15" x14ac:dyDescent="0.2">
      <c r="A34" s="6" t="s">
        <v>123</v>
      </c>
      <c r="B34" s="44">
        <f>SUM(B33/100*52.38)</f>
        <v>80388.633600000001</v>
      </c>
      <c r="C34" s="44">
        <f>SUM(C33/100*52.38)</f>
        <v>75692.766600000003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>
        <f t="shared" si="14"/>
        <v>156081.4002</v>
      </c>
      <c r="O34" s="11"/>
    </row>
    <row r="35" spans="1:15" ht="15" x14ac:dyDescent="0.2">
      <c r="A35" s="62" t="s">
        <v>126</v>
      </c>
      <c r="B35" s="43">
        <v>266331</v>
      </c>
      <c r="C35" s="43">
        <v>260075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>
        <f t="shared" si="14"/>
        <v>526406</v>
      </c>
      <c r="O35" s="10"/>
    </row>
    <row r="36" spans="1:15" ht="15" x14ac:dyDescent="0.2">
      <c r="A36" s="62" t="s">
        <v>125</v>
      </c>
      <c r="B36" s="43">
        <v>1188</v>
      </c>
      <c r="C36" s="72">
        <v>1814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10"/>
    </row>
    <row r="37" spans="1:15" x14ac:dyDescent="0.2">
      <c r="A37" s="79" t="s">
        <v>124</v>
      </c>
      <c r="B37" s="43">
        <v>622</v>
      </c>
      <c r="C37" s="43">
        <v>950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10"/>
    </row>
    <row r="38" spans="1:15" ht="15" x14ac:dyDescent="0.2">
      <c r="A38" s="61" t="s">
        <v>44</v>
      </c>
      <c r="B38" s="44">
        <v>2748</v>
      </c>
      <c r="C38" s="44">
        <v>2720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>
        <f t="shared" si="14"/>
        <v>5468</v>
      </c>
      <c r="O38" s="11"/>
    </row>
    <row r="39" spans="1:15" ht="28.5" x14ac:dyDescent="0.2">
      <c r="A39" s="65" t="s">
        <v>90</v>
      </c>
      <c r="B39" s="44">
        <v>972</v>
      </c>
      <c r="C39" s="44">
        <v>992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>
        <f t="shared" si="14"/>
        <v>1964</v>
      </c>
      <c r="O39" s="11"/>
    </row>
    <row r="40" spans="1:15" ht="15" x14ac:dyDescent="0.2">
      <c r="A40" s="62" t="s">
        <v>45</v>
      </c>
      <c r="B40" s="43">
        <v>3784</v>
      </c>
      <c r="C40" s="43">
        <v>4877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>
        <f t="shared" si="14"/>
        <v>8661</v>
      </c>
      <c r="O40" s="10"/>
    </row>
    <row r="41" spans="1:15" ht="15" x14ac:dyDescent="0.2">
      <c r="A41" s="61" t="s">
        <v>46</v>
      </c>
      <c r="B41" s="44">
        <v>54</v>
      </c>
      <c r="C41" s="44">
        <v>58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>
        <f t="shared" si="14"/>
        <v>112</v>
      </c>
      <c r="O41" s="11"/>
    </row>
    <row r="42" spans="1:15" ht="15" x14ac:dyDescent="0.2">
      <c r="A42" s="62" t="s">
        <v>47</v>
      </c>
      <c r="B42" s="43">
        <v>796</v>
      </c>
      <c r="C42" s="43">
        <v>862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>
        <f t="shared" si="14"/>
        <v>1658</v>
      </c>
      <c r="O42" s="10"/>
    </row>
    <row r="43" spans="1:15" ht="30" x14ac:dyDescent="0.2">
      <c r="A43" s="61" t="s">
        <v>48</v>
      </c>
      <c r="B43" s="44">
        <v>98</v>
      </c>
      <c r="C43" s="44">
        <v>163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>
        <f t="shared" si="14"/>
        <v>261</v>
      </c>
      <c r="O43" s="11"/>
    </row>
    <row r="44" spans="1:15" ht="15" x14ac:dyDescent="0.2">
      <c r="A44" s="63" t="s">
        <v>49</v>
      </c>
      <c r="B44" s="45">
        <v>1474</v>
      </c>
      <c r="C44" s="45">
        <v>3000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>
        <f t="shared" si="14"/>
        <v>4474</v>
      </c>
      <c r="O44" s="14"/>
    </row>
  </sheetData>
  <dataConsolidate/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D27" zoomScaleNormal="100" workbookViewId="0">
      <selection activeCell="N32" sqref="N32"/>
    </sheetView>
  </sheetViews>
  <sheetFormatPr defaultRowHeight="14.25" outlineLevelRow="1" x14ac:dyDescent="0.2"/>
  <cols>
    <col min="1" max="1" width="52.25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39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64</v>
      </c>
      <c r="B5" s="48">
        <v>14726</v>
      </c>
      <c r="C5" s="43">
        <v>15479</v>
      </c>
      <c r="D5" s="43">
        <v>12303</v>
      </c>
      <c r="E5" s="43">
        <v>13494</v>
      </c>
      <c r="F5" s="43">
        <v>25341</v>
      </c>
      <c r="G5" s="43">
        <v>26436</v>
      </c>
      <c r="H5" s="43">
        <v>43916</v>
      </c>
      <c r="I5" s="43">
        <v>31137</v>
      </c>
      <c r="J5" s="43">
        <v>22106</v>
      </c>
      <c r="K5" s="43">
        <v>16093</v>
      </c>
      <c r="L5" s="43">
        <v>18430</v>
      </c>
      <c r="M5" s="43">
        <v>19041</v>
      </c>
      <c r="N5" s="53">
        <f>SUM(B5:M5)</f>
        <v>258502</v>
      </c>
    </row>
    <row r="6" spans="1:14" hidden="1" outlineLevel="1" x14ac:dyDescent="0.2">
      <c r="A6" s="6" t="s">
        <v>65</v>
      </c>
      <c r="B6" s="44">
        <v>1170</v>
      </c>
      <c r="C6" s="44">
        <v>3057</v>
      </c>
      <c r="D6" s="44">
        <v>2628</v>
      </c>
      <c r="E6" s="44">
        <v>2683</v>
      </c>
      <c r="F6" s="44">
        <v>7139</v>
      </c>
      <c r="G6" s="44">
        <v>3158</v>
      </c>
      <c r="H6" s="44">
        <v>6434</v>
      </c>
      <c r="I6" s="44">
        <v>957</v>
      </c>
      <c r="J6" s="44">
        <v>2279</v>
      </c>
      <c r="K6" s="44">
        <v>2749</v>
      </c>
      <c r="L6" s="44">
        <v>2822</v>
      </c>
      <c r="M6" s="44">
        <v>3586</v>
      </c>
      <c r="N6" s="54">
        <f t="shared" ref="N6:N11" si="0">SUM(B6:M6)</f>
        <v>38662</v>
      </c>
    </row>
    <row r="7" spans="1:14" hidden="1" outlineLevel="1" x14ac:dyDescent="0.2">
      <c r="A7" s="7" t="s">
        <v>66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53">
        <f t="shared" si="0"/>
        <v>0</v>
      </c>
    </row>
    <row r="8" spans="1:14" hidden="1" outlineLevel="1" x14ac:dyDescent="0.2">
      <c r="A8" s="6" t="s">
        <v>67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54">
        <f t="shared" si="0"/>
        <v>0</v>
      </c>
    </row>
    <row r="9" spans="1:14" hidden="1" outlineLevel="1" x14ac:dyDescent="0.2">
      <c r="A9" s="7" t="s">
        <v>68</v>
      </c>
      <c r="B9" s="43">
        <v>152</v>
      </c>
      <c r="C9" s="43">
        <v>129</v>
      </c>
      <c r="D9" s="43">
        <v>129</v>
      </c>
      <c r="E9" s="43">
        <v>118</v>
      </c>
      <c r="F9" s="43">
        <v>393</v>
      </c>
      <c r="G9" s="43">
        <v>372</v>
      </c>
      <c r="H9" s="43">
        <v>785</v>
      </c>
      <c r="I9" s="43">
        <v>468</v>
      </c>
      <c r="J9" s="43">
        <v>76</v>
      </c>
      <c r="K9" s="43">
        <v>152</v>
      </c>
      <c r="L9" s="43">
        <v>124</v>
      </c>
      <c r="M9" s="43">
        <v>112</v>
      </c>
      <c r="N9" s="53">
        <f t="shared" si="0"/>
        <v>3010</v>
      </c>
    </row>
    <row r="10" spans="1:14" hidden="1" outlineLevel="1" x14ac:dyDescent="0.2">
      <c r="A10" s="6" t="s">
        <v>69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54">
        <f t="shared" si="0"/>
        <v>0</v>
      </c>
    </row>
    <row r="11" spans="1:14" hidden="1" outlineLevel="1" x14ac:dyDescent="0.2">
      <c r="A11" s="7" t="s">
        <v>70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53">
        <f t="shared" si="0"/>
        <v>0</v>
      </c>
    </row>
    <row r="12" spans="1:14" hidden="1" outlineLevel="1" x14ac:dyDescent="0.2">
      <c r="A12" s="12" t="s">
        <v>71</v>
      </c>
      <c r="B12" s="49">
        <v>1056</v>
      </c>
      <c r="C12" s="49">
        <v>839</v>
      </c>
      <c r="D12" s="49">
        <v>824</v>
      </c>
      <c r="E12" s="49">
        <v>782</v>
      </c>
      <c r="F12" s="49">
        <v>1249</v>
      </c>
      <c r="G12" s="49">
        <v>708</v>
      </c>
      <c r="H12" s="49">
        <v>1643</v>
      </c>
      <c r="I12" s="49">
        <v>621</v>
      </c>
      <c r="J12" s="49">
        <v>991</v>
      </c>
      <c r="K12" s="49">
        <v>959</v>
      </c>
      <c r="L12" s="49">
        <v>862</v>
      </c>
      <c r="M12" s="49">
        <v>1040</v>
      </c>
      <c r="N12" s="52">
        <f>SUM(B12:M12)</f>
        <v>11574</v>
      </c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4" hidden="1" outlineLevel="1" x14ac:dyDescent="0.2">
      <c r="A15" s="2" t="s">
        <v>22</v>
      </c>
      <c r="B15" s="48" t="s">
        <v>23</v>
      </c>
      <c r="C15" s="48" t="s">
        <v>24</v>
      </c>
      <c r="D15" s="48" t="s">
        <v>25</v>
      </c>
      <c r="E15" s="48" t="s">
        <v>26</v>
      </c>
      <c r="F15" s="48" t="s">
        <v>27</v>
      </c>
      <c r="G15" s="48" t="s">
        <v>28</v>
      </c>
      <c r="H15" s="48" t="s">
        <v>29</v>
      </c>
      <c r="I15" s="48" t="s">
        <v>30</v>
      </c>
      <c r="J15" s="48" t="s">
        <v>31</v>
      </c>
      <c r="K15" s="48" t="s">
        <v>32</v>
      </c>
      <c r="L15" s="48" t="s">
        <v>33</v>
      </c>
      <c r="M15" s="48" t="s">
        <v>34</v>
      </c>
      <c r="N15" t="s">
        <v>35</v>
      </c>
    </row>
    <row r="16" spans="1:14" hidden="1" outlineLevel="1" x14ac:dyDescent="0.2">
      <c r="A16" s="2" t="s">
        <v>73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hidden="1" outlineLevel="1" x14ac:dyDescent="0.2">
      <c r="A17" s="2" t="s">
        <v>72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collapsed="1" x14ac:dyDescent="0.2"/>
    <row r="30" spans="1:14" ht="15" x14ac:dyDescent="0.25">
      <c r="A30" s="9" t="s">
        <v>96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x14ac:dyDescent="0.2">
      <c r="A31" s="5" t="s">
        <v>64</v>
      </c>
      <c r="B31" s="48">
        <v>12090</v>
      </c>
      <c r="C31" s="43">
        <v>16104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53">
        <f>SUM(B31:M31)</f>
        <v>28194</v>
      </c>
    </row>
    <row r="32" spans="1:14" x14ac:dyDescent="0.2">
      <c r="A32" s="6" t="s">
        <v>65</v>
      </c>
      <c r="B32" s="44">
        <v>4370</v>
      </c>
      <c r="C32" s="44">
        <v>2713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54">
        <f>SUM(B32:M32)</f>
        <v>7083</v>
      </c>
    </row>
    <row r="33" spans="1:14" x14ac:dyDescent="0.2">
      <c r="A33" s="7" t="s">
        <v>66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53"/>
    </row>
    <row r="34" spans="1:14" x14ac:dyDescent="0.2">
      <c r="A34" s="6" t="s">
        <v>67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54"/>
    </row>
    <row r="35" spans="1:14" x14ac:dyDescent="0.2">
      <c r="A35" s="7" t="s">
        <v>68</v>
      </c>
      <c r="B35" s="43">
        <v>116</v>
      </c>
      <c r="C35" s="43">
        <v>116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53">
        <f>SUM(B35:M35)</f>
        <v>232</v>
      </c>
    </row>
    <row r="36" spans="1:14" x14ac:dyDescent="0.2">
      <c r="A36" s="6" t="s">
        <v>69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54"/>
    </row>
    <row r="37" spans="1:14" x14ac:dyDescent="0.2">
      <c r="A37" s="7" t="s">
        <v>70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53"/>
    </row>
    <row r="38" spans="1:14" x14ac:dyDescent="0.2">
      <c r="A38" s="12" t="s">
        <v>71</v>
      </c>
      <c r="B38" s="49">
        <v>1014</v>
      </c>
      <c r="C38" s="49">
        <v>860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52">
        <f>SUM(B38:M38)</f>
        <v>1874</v>
      </c>
    </row>
    <row r="39" spans="1:14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4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4" s="48" customFormat="1" x14ac:dyDescent="0.2">
      <c r="A41" s="73" t="s">
        <v>73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</row>
    <row r="42" spans="1:14" x14ac:dyDescent="0.2">
      <c r="A42" s="74" t="s">
        <v>72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</row>
    <row r="43" spans="1:14" x14ac:dyDescent="0.2">
      <c r="A43" s="2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26" workbookViewId="0">
      <selection activeCell="C40" sqref="C40"/>
    </sheetView>
  </sheetViews>
  <sheetFormatPr defaultRowHeight="14.25" outlineLevelRow="1" x14ac:dyDescent="0.2"/>
  <cols>
    <col min="1" max="1" width="52.25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40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74</v>
      </c>
      <c r="B5" s="43">
        <v>5851</v>
      </c>
      <c r="C5" s="43">
        <v>3874</v>
      </c>
      <c r="D5" s="43">
        <v>10543</v>
      </c>
      <c r="E5" s="43">
        <v>4067</v>
      </c>
      <c r="F5" s="43">
        <v>8755</v>
      </c>
      <c r="G5" s="43">
        <v>0</v>
      </c>
      <c r="H5" s="43">
        <v>0</v>
      </c>
      <c r="I5" s="43">
        <v>0</v>
      </c>
      <c r="J5" s="43">
        <v>4511</v>
      </c>
      <c r="K5" s="43">
        <v>4760</v>
      </c>
      <c r="L5" s="43">
        <v>7989</v>
      </c>
      <c r="M5" s="43">
        <v>10118</v>
      </c>
      <c r="N5" s="53">
        <f>SUM(B5:M5)</f>
        <v>60468</v>
      </c>
    </row>
    <row r="6" spans="1:14" hidden="1" outlineLevel="1" x14ac:dyDescent="0.2">
      <c r="A6" s="6" t="s">
        <v>75</v>
      </c>
      <c r="B6" s="44">
        <v>13</v>
      </c>
      <c r="C6" s="44">
        <v>10</v>
      </c>
      <c r="D6" s="44">
        <v>25</v>
      </c>
      <c r="E6" s="44">
        <v>14</v>
      </c>
      <c r="F6" s="44">
        <v>33</v>
      </c>
      <c r="G6" s="44">
        <v>0</v>
      </c>
      <c r="H6" s="44">
        <v>0</v>
      </c>
      <c r="I6" s="44">
        <v>0</v>
      </c>
      <c r="J6" s="44">
        <v>14</v>
      </c>
      <c r="K6" s="44">
        <v>16</v>
      </c>
      <c r="L6" s="44">
        <v>24</v>
      </c>
      <c r="M6" s="44">
        <v>26</v>
      </c>
      <c r="N6" s="54">
        <f t="shared" ref="N6:N10" si="0">SUM(B6:M6)</f>
        <v>175</v>
      </c>
    </row>
    <row r="7" spans="1:14" hidden="1" outlineLevel="1" x14ac:dyDescent="0.2">
      <c r="A7" s="7" t="s">
        <v>76</v>
      </c>
      <c r="B7" s="43">
        <v>0</v>
      </c>
      <c r="C7" s="43">
        <v>3</v>
      </c>
      <c r="D7" s="43">
        <v>15</v>
      </c>
      <c r="E7" s="43">
        <v>2</v>
      </c>
      <c r="F7" s="43">
        <v>2</v>
      </c>
      <c r="G7" s="43">
        <v>0</v>
      </c>
      <c r="H7" s="43">
        <v>0</v>
      </c>
      <c r="I7" s="43">
        <v>0</v>
      </c>
      <c r="J7" s="43">
        <v>2</v>
      </c>
      <c r="K7" s="43">
        <v>2</v>
      </c>
      <c r="L7" s="43">
        <v>8</v>
      </c>
      <c r="M7" s="43">
        <v>11</v>
      </c>
      <c r="N7" s="53">
        <f t="shared" si="0"/>
        <v>45</v>
      </c>
    </row>
    <row r="8" spans="1:14" hidden="1" outlineLevel="1" x14ac:dyDescent="0.2">
      <c r="A8" s="6" t="s">
        <v>77</v>
      </c>
      <c r="B8" s="44">
        <v>0</v>
      </c>
      <c r="C8" s="44">
        <v>46</v>
      </c>
      <c r="D8" s="44">
        <v>6544</v>
      </c>
      <c r="E8" s="44">
        <v>119</v>
      </c>
      <c r="F8" s="44">
        <v>144</v>
      </c>
      <c r="G8" s="44">
        <v>0</v>
      </c>
      <c r="H8" s="44">
        <v>0</v>
      </c>
      <c r="I8" s="44">
        <v>0</v>
      </c>
      <c r="J8" s="44">
        <v>115</v>
      </c>
      <c r="K8" s="44">
        <v>111</v>
      </c>
      <c r="L8" s="44">
        <v>4144</v>
      </c>
      <c r="M8" s="44">
        <v>2313</v>
      </c>
      <c r="N8" s="54">
        <f t="shared" si="0"/>
        <v>13536</v>
      </c>
    </row>
    <row r="9" spans="1:14" hidden="1" outlineLevel="1" x14ac:dyDescent="0.2">
      <c r="A9" s="7" t="s">
        <v>78</v>
      </c>
      <c r="B9" s="43">
        <v>0</v>
      </c>
      <c r="C9" s="43">
        <v>1</v>
      </c>
      <c r="D9" s="43">
        <v>9</v>
      </c>
      <c r="E9" s="43">
        <v>7</v>
      </c>
      <c r="F9" s="43">
        <v>11</v>
      </c>
      <c r="G9" s="43">
        <v>0</v>
      </c>
      <c r="H9" s="43">
        <v>1</v>
      </c>
      <c r="I9" s="43">
        <v>5</v>
      </c>
      <c r="J9" s="43">
        <v>3</v>
      </c>
      <c r="K9" s="43">
        <v>8</v>
      </c>
      <c r="L9" s="43">
        <v>7</v>
      </c>
      <c r="M9" s="43">
        <v>26</v>
      </c>
      <c r="N9" s="53">
        <f t="shared" si="0"/>
        <v>78</v>
      </c>
    </row>
    <row r="10" spans="1:14" hidden="1" outlineLevel="1" x14ac:dyDescent="0.2">
      <c r="A10" s="12" t="s">
        <v>79</v>
      </c>
      <c r="B10" s="49">
        <v>2</v>
      </c>
      <c r="C10" s="49">
        <v>3</v>
      </c>
      <c r="D10" s="49">
        <v>0</v>
      </c>
      <c r="E10" s="49">
        <v>2</v>
      </c>
      <c r="F10" s="49">
        <v>1</v>
      </c>
      <c r="G10" s="49">
        <v>0</v>
      </c>
      <c r="H10" s="49">
        <v>0</v>
      </c>
      <c r="I10" s="49">
        <v>0</v>
      </c>
      <c r="J10" s="49">
        <v>1</v>
      </c>
      <c r="K10" s="49">
        <v>3</v>
      </c>
      <c r="L10" s="49">
        <v>2</v>
      </c>
      <c r="M10" s="49">
        <v>1</v>
      </c>
      <c r="N10" s="52">
        <f t="shared" si="0"/>
        <v>15</v>
      </c>
    </row>
    <row r="11" spans="1:14" hidden="1" outlineLevel="1" x14ac:dyDescent="0.2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4" hidden="1" outlineLevel="1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A14" s="17" t="s">
        <v>80</v>
      </c>
      <c r="B14" s="51">
        <v>84.2</v>
      </c>
      <c r="C14" s="51">
        <v>93.8</v>
      </c>
      <c r="D14" s="51">
        <v>91.7</v>
      </c>
      <c r="E14" s="51">
        <v>74</v>
      </c>
      <c r="F14" s="51">
        <v>76.5</v>
      </c>
      <c r="G14" s="51">
        <v>0</v>
      </c>
      <c r="H14" s="51">
        <v>0</v>
      </c>
      <c r="I14" s="51">
        <v>0</v>
      </c>
      <c r="J14" s="51">
        <v>90.29</v>
      </c>
      <c r="K14" s="51">
        <v>82.1</v>
      </c>
      <c r="L14" s="51">
        <v>90</v>
      </c>
      <c r="M14" s="51">
        <v>100</v>
      </c>
      <c r="N14" s="18"/>
    </row>
    <row r="15" spans="1:14" hidden="1" outlineLevel="1" x14ac:dyDescent="0.2">
      <c r="A15" s="6" t="s">
        <v>81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11"/>
    </row>
    <row r="16" spans="1:14" hidden="1" outlineLevel="1" x14ac:dyDescent="0.2">
      <c r="A16" s="13" t="s">
        <v>82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14"/>
    </row>
    <row r="17" spans="1:14" hidden="1" outlineLevel="1" x14ac:dyDescent="0.2"/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hidden="1" outlineLevel="1" x14ac:dyDescent="0.2"/>
    <row r="26" spans="1:14" collapsed="1" x14ac:dyDescent="0.2"/>
    <row r="30" spans="1:14" ht="15" x14ac:dyDescent="0.25">
      <c r="A30" s="9" t="s">
        <v>97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x14ac:dyDescent="0.2">
      <c r="A31" s="5" t="s">
        <v>74</v>
      </c>
      <c r="B31" s="43">
        <v>2530</v>
      </c>
      <c r="C31" s="43">
        <v>3355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53"/>
    </row>
    <row r="32" spans="1:14" x14ac:dyDescent="0.2">
      <c r="A32" s="6" t="s">
        <v>75</v>
      </c>
      <c r="B32" s="44">
        <v>10</v>
      </c>
      <c r="C32" s="44">
        <v>10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54"/>
    </row>
    <row r="33" spans="1:14" x14ac:dyDescent="0.2">
      <c r="A33" s="7" t="s">
        <v>76</v>
      </c>
      <c r="B33" s="43">
        <v>1</v>
      </c>
      <c r="C33" s="43">
        <v>2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53"/>
    </row>
    <row r="34" spans="1:14" x14ac:dyDescent="0.2">
      <c r="A34" s="6" t="s">
        <v>77</v>
      </c>
      <c r="B34" s="44">
        <v>11</v>
      </c>
      <c r="C34" s="44">
        <v>64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54"/>
    </row>
    <row r="35" spans="1:14" x14ac:dyDescent="0.2">
      <c r="A35" s="7" t="s">
        <v>78</v>
      </c>
      <c r="B35" s="43">
        <v>1</v>
      </c>
      <c r="C35" s="43">
        <v>3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53"/>
    </row>
    <row r="36" spans="1:14" x14ac:dyDescent="0.2">
      <c r="A36" s="12" t="s">
        <v>79</v>
      </c>
      <c r="B36" s="49">
        <v>1</v>
      </c>
      <c r="C36" s="49">
        <v>1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2"/>
    </row>
    <row r="37" spans="1:14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4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1:14" x14ac:dyDescent="0.2">
      <c r="A39" s="17" t="s">
        <v>80</v>
      </c>
      <c r="B39" s="51">
        <v>97.77</v>
      </c>
      <c r="C39" s="51">
        <v>90.19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18"/>
    </row>
    <row r="40" spans="1:14" x14ac:dyDescent="0.2">
      <c r="A40" s="6" t="s">
        <v>81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11"/>
    </row>
    <row r="41" spans="1:14" x14ac:dyDescent="0.2">
      <c r="A41" s="13" t="s">
        <v>82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21" workbookViewId="0">
      <selection activeCell="R25" sqref="R25"/>
    </sheetView>
  </sheetViews>
  <sheetFormatPr defaultRowHeight="14.25" outlineLevelRow="1" x14ac:dyDescent="0.2"/>
  <cols>
    <col min="1" max="1" width="29.75" customWidth="1"/>
    <col min="2" max="13" width="8.625" customWidth="1"/>
    <col min="14" max="14" width="12.625" customWidth="1"/>
  </cols>
  <sheetData>
    <row r="1" spans="1:15" hidden="1" outlineLevel="1" x14ac:dyDescent="0.2"/>
    <row r="2" spans="1:15" hidden="1" outlineLevel="1" x14ac:dyDescent="0.2"/>
    <row r="3" spans="1:15" hidden="1" outlineLevel="1" x14ac:dyDescent="0.2"/>
    <row r="4" spans="1:15" ht="15" hidden="1" outlineLevel="1" x14ac:dyDescent="0.25">
      <c r="A4" s="9" t="s">
        <v>41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88</v>
      </c>
    </row>
    <row r="5" spans="1:15" ht="15" hidden="1" outlineLevel="1" x14ac:dyDescent="0.2">
      <c r="A5" s="60" t="s">
        <v>42</v>
      </c>
      <c r="B5" s="53">
        <f>Kirjasto!B5</f>
        <v>169619</v>
      </c>
      <c r="C5" s="53">
        <f>Kirjasto!C5</f>
        <v>156506</v>
      </c>
      <c r="D5" s="53">
        <f>Kirjasto!D5</f>
        <v>177044</v>
      </c>
      <c r="E5" s="53">
        <f>Kirjasto!E5</f>
        <v>153352</v>
      </c>
      <c r="F5" s="53">
        <f>Kirjasto!F5</f>
        <v>169494</v>
      </c>
      <c r="G5" s="53">
        <f>Kirjasto!G5</f>
        <v>125909</v>
      </c>
      <c r="H5" s="53">
        <f>Kirjasto!H5</f>
        <v>126001</v>
      </c>
      <c r="I5" s="53">
        <f>Kirjasto!I5</f>
        <v>155502</v>
      </c>
      <c r="J5" s="53">
        <f>Kirjasto!J5</f>
        <v>172401</v>
      </c>
      <c r="K5" s="53">
        <f>Kirjasto!K5</f>
        <v>178277</v>
      </c>
      <c r="L5" s="53">
        <f>Kirjasto!L5</f>
        <v>154886</v>
      </c>
      <c r="M5" s="53">
        <f>Kirjasto!M5</f>
        <v>136807</v>
      </c>
      <c r="N5" s="10">
        <f>SUM(B5:M5)</f>
        <v>1875798</v>
      </c>
      <c r="O5" s="10">
        <v>1900000</v>
      </c>
    </row>
    <row r="6" spans="1:15" ht="28.5" hidden="1" outlineLevel="1" x14ac:dyDescent="0.2">
      <c r="A6" s="64" t="s">
        <v>89</v>
      </c>
      <c r="B6" s="53">
        <f>Kirjasto!B6</f>
        <v>0</v>
      </c>
      <c r="C6" s="53">
        <f>Kirjasto!C6</f>
        <v>0</v>
      </c>
      <c r="D6" s="53">
        <f>Kirjasto!D6</f>
        <v>1006</v>
      </c>
      <c r="E6" s="53">
        <f>Kirjasto!E6</f>
        <v>1430</v>
      </c>
      <c r="F6" s="53">
        <f>Kirjasto!F6</f>
        <v>789</v>
      </c>
      <c r="G6" s="53">
        <f>Kirjasto!G6</f>
        <v>1071</v>
      </c>
      <c r="H6" s="53">
        <f>Kirjasto!H6</f>
        <v>1101</v>
      </c>
      <c r="I6" s="53">
        <f>Kirjasto!I6</f>
        <v>1283</v>
      </c>
      <c r="J6" s="53">
        <f>Kirjasto!J6</f>
        <v>1496</v>
      </c>
      <c r="K6" s="53">
        <f>Kirjasto!K6</f>
        <v>1915</v>
      </c>
      <c r="L6" s="53">
        <f>Kirjasto!L6</f>
        <v>2719</v>
      </c>
      <c r="M6" s="53">
        <f>Kirjasto!M6</f>
        <v>2953</v>
      </c>
      <c r="N6" s="10">
        <f>SUM(B6:M6)</f>
        <v>15763</v>
      </c>
      <c r="O6" s="10"/>
    </row>
    <row r="7" spans="1:15" ht="15" hidden="1" outlineLevel="1" x14ac:dyDescent="0.2">
      <c r="A7" s="61" t="s">
        <v>83</v>
      </c>
      <c r="B7" s="54">
        <f>Kirjasto!B7</f>
        <v>124852</v>
      </c>
      <c r="C7" s="54">
        <f>Kirjasto!C7</f>
        <v>115540</v>
      </c>
      <c r="D7" s="54">
        <f>Kirjasto!D7</f>
        <v>125690</v>
      </c>
      <c r="E7" s="54">
        <f>Kirjasto!E7</f>
        <v>116314</v>
      </c>
      <c r="F7" s="54">
        <f>Kirjasto!F7</f>
        <v>119356</v>
      </c>
      <c r="G7" s="54">
        <f>Kirjasto!G7</f>
        <v>113976</v>
      </c>
      <c r="H7" s="54">
        <f>Kirjasto!H7</f>
        <v>114021</v>
      </c>
      <c r="I7" s="54">
        <f>Kirjasto!I7</f>
        <v>132451</v>
      </c>
      <c r="J7" s="54">
        <f>Kirjasto!J7</f>
        <v>151036</v>
      </c>
      <c r="K7" s="54">
        <f>Kirjasto!K7</f>
        <v>156178</v>
      </c>
      <c r="L7" s="54">
        <f>Kirjasto!L7</f>
        <v>143247</v>
      </c>
      <c r="M7" s="54">
        <f>Kirjasto!M7</f>
        <v>130292</v>
      </c>
      <c r="N7" s="11">
        <f t="shared" ref="N7:N16" si="0">SUM(B7:M7)</f>
        <v>1542953</v>
      </c>
      <c r="O7" s="11">
        <v>1500000</v>
      </c>
    </row>
    <row r="8" spans="1:15" hidden="1" outlineLevel="1" x14ac:dyDescent="0.2">
      <c r="A8" s="6" t="s">
        <v>87</v>
      </c>
      <c r="B8" s="54">
        <f>Kirjasto!B8</f>
        <v>65172.744000000006</v>
      </c>
      <c r="C8" s="54">
        <f>Kirjasto!C8</f>
        <v>60311.880000000005</v>
      </c>
      <c r="D8" s="54">
        <f>Kirjasto!D8</f>
        <v>65610.180000000008</v>
      </c>
      <c r="E8" s="54">
        <f>Kirjasto!E8</f>
        <v>60715.90800000001</v>
      </c>
      <c r="F8" s="54">
        <f>Kirjasto!F8</f>
        <v>62303.832000000002</v>
      </c>
      <c r="G8" s="54">
        <f>Kirjasto!G8</f>
        <v>59495.472000000002</v>
      </c>
      <c r="H8" s="54">
        <f>Kirjasto!H8</f>
        <v>59518.962000000007</v>
      </c>
      <c r="I8" s="54">
        <f>Kirjasto!I8</f>
        <v>69139.422000000006</v>
      </c>
      <c r="J8" s="54">
        <f>Kirjasto!J8</f>
        <v>78840.792000000001</v>
      </c>
      <c r="K8" s="54">
        <f>Kirjasto!K8</f>
        <v>81524.915999999997</v>
      </c>
      <c r="L8" s="54">
        <f>Kirjasto!L8</f>
        <v>74774.934000000008</v>
      </c>
      <c r="M8" s="54">
        <f>Kirjasto!M8</f>
        <v>68012.424000000014</v>
      </c>
      <c r="N8" s="11">
        <f t="shared" si="0"/>
        <v>805421.46600000001</v>
      </c>
      <c r="O8" s="11"/>
    </row>
    <row r="9" spans="1:15" ht="15" hidden="1" outlineLevel="1" x14ac:dyDescent="0.2">
      <c r="A9" s="62" t="s">
        <v>43</v>
      </c>
      <c r="B9" s="53">
        <f>Kirjasto!B9</f>
        <v>262095</v>
      </c>
      <c r="C9" s="53">
        <f>Kirjasto!C9</f>
        <v>248676</v>
      </c>
      <c r="D9" s="53">
        <f>Kirjasto!D9</f>
        <v>276226</v>
      </c>
      <c r="E9" s="53">
        <f>Kirjasto!E9</f>
        <v>244231</v>
      </c>
      <c r="F9" s="53">
        <f>Kirjasto!F9</f>
        <v>227860</v>
      </c>
      <c r="G9" s="53">
        <f>Kirjasto!G9</f>
        <v>228137</v>
      </c>
      <c r="H9" s="53">
        <f>Kirjasto!H9</f>
        <v>222933</v>
      </c>
      <c r="I9" s="53">
        <f>Kirjasto!I9</f>
        <v>242848</v>
      </c>
      <c r="J9" s="53">
        <f>Kirjasto!J9</f>
        <v>266814</v>
      </c>
      <c r="K9" s="53">
        <f>Kirjasto!K9</f>
        <v>274756</v>
      </c>
      <c r="L9" s="53">
        <f>Kirjasto!L9</f>
        <v>258154</v>
      </c>
      <c r="M9" s="53">
        <f>Kirjasto!M9</f>
        <v>242890</v>
      </c>
      <c r="N9" s="10">
        <f t="shared" si="0"/>
        <v>2995620</v>
      </c>
      <c r="O9" s="10">
        <v>3000000</v>
      </c>
    </row>
    <row r="10" spans="1:15" ht="15" hidden="1" outlineLevel="1" x14ac:dyDescent="0.2">
      <c r="A10" s="61" t="s">
        <v>44</v>
      </c>
      <c r="B10" s="54">
        <f>Kirjasto!B10</f>
        <v>2042</v>
      </c>
      <c r="C10" s="54">
        <f>Kirjasto!C10</f>
        <v>1958</v>
      </c>
      <c r="D10" s="54">
        <f>Kirjasto!D10</f>
        <v>2226</v>
      </c>
      <c r="E10" s="54">
        <f>Kirjasto!E10</f>
        <v>2056</v>
      </c>
      <c r="F10" s="54">
        <f>Kirjasto!F10</f>
        <v>2097</v>
      </c>
      <c r="G10" s="54">
        <f>Kirjasto!G10</f>
        <v>1673</v>
      </c>
      <c r="H10" s="54">
        <f>Kirjasto!H10</f>
        <v>1467</v>
      </c>
      <c r="I10" s="54">
        <f>Kirjasto!I10</f>
        <v>2102</v>
      </c>
      <c r="J10" s="54">
        <f>Kirjasto!J10</f>
        <v>2329</v>
      </c>
      <c r="K10" s="54">
        <f>Kirjasto!K10</f>
        <v>2553</v>
      </c>
      <c r="L10" s="54">
        <f>Kirjasto!L10</f>
        <v>2463</v>
      </c>
      <c r="M10" s="54">
        <f>Kirjasto!M10</f>
        <v>2521</v>
      </c>
      <c r="N10" s="11">
        <f t="shared" si="0"/>
        <v>25487</v>
      </c>
      <c r="O10" s="11">
        <v>21500</v>
      </c>
    </row>
    <row r="11" spans="1:15" ht="28.5" hidden="1" outlineLevel="1" x14ac:dyDescent="0.2">
      <c r="A11" s="65" t="s">
        <v>90</v>
      </c>
      <c r="B11" s="54">
        <f>Kirjasto!B11</f>
        <v>0</v>
      </c>
      <c r="C11" s="54">
        <f>Kirjasto!C11</f>
        <v>0</v>
      </c>
      <c r="D11" s="54">
        <f>Kirjasto!D11</f>
        <v>120</v>
      </c>
      <c r="E11" s="54">
        <f>Kirjasto!E11</f>
        <v>132</v>
      </c>
      <c r="F11" s="54">
        <f>Kirjasto!F11</f>
        <v>103</v>
      </c>
      <c r="G11" s="54">
        <f>Kirjasto!G11</f>
        <v>200</v>
      </c>
      <c r="H11" s="54">
        <f>Kirjasto!H11</f>
        <v>230</v>
      </c>
      <c r="I11" s="54">
        <f>Kirjasto!I11</f>
        <v>198</v>
      </c>
      <c r="J11" s="54">
        <f>Kirjasto!J11</f>
        <v>190</v>
      </c>
      <c r="K11" s="54">
        <f>Kirjasto!K11</f>
        <v>512</v>
      </c>
      <c r="L11" s="54">
        <f>Kirjasto!L11</f>
        <v>617</v>
      </c>
      <c r="M11" s="54">
        <f>Kirjasto!M11</f>
        <v>942</v>
      </c>
      <c r="N11" s="11">
        <f t="shared" si="0"/>
        <v>3244</v>
      </c>
      <c r="O11" s="11"/>
    </row>
    <row r="12" spans="1:15" ht="15" hidden="1" outlineLevel="1" x14ac:dyDescent="0.2">
      <c r="A12" s="62" t="s">
        <v>45</v>
      </c>
      <c r="B12" s="53">
        <f>Kirjasto!B12</f>
        <v>3675</v>
      </c>
      <c r="C12" s="53">
        <f>Kirjasto!C12</f>
        <v>5090</v>
      </c>
      <c r="D12" s="53">
        <f>Kirjasto!D12</f>
        <v>6238</v>
      </c>
      <c r="E12" s="53">
        <f>Kirjasto!E12</f>
        <v>4319</v>
      </c>
      <c r="F12" s="53">
        <f>Kirjasto!F12</f>
        <v>4586</v>
      </c>
      <c r="G12" s="53">
        <f>Kirjasto!G12</f>
        <v>4262</v>
      </c>
      <c r="H12" s="53">
        <f>Kirjasto!H12</f>
        <v>4441</v>
      </c>
      <c r="I12" s="53">
        <f>Kirjasto!I12</f>
        <v>4755</v>
      </c>
      <c r="J12" s="53">
        <f>Kirjasto!J12</f>
        <v>5347</v>
      </c>
      <c r="K12" s="53">
        <f>Kirjasto!K12</f>
        <v>8161</v>
      </c>
      <c r="L12" s="53">
        <f>Kirjasto!L12</f>
        <v>10176</v>
      </c>
      <c r="M12" s="53">
        <f>Kirjasto!M12</f>
        <v>4784</v>
      </c>
      <c r="N12" s="10">
        <f t="shared" si="0"/>
        <v>65834</v>
      </c>
      <c r="O12" s="10">
        <v>58000</v>
      </c>
    </row>
    <row r="13" spans="1:15" ht="15" hidden="1" outlineLevel="1" x14ac:dyDescent="0.2">
      <c r="A13" s="61" t="s">
        <v>46</v>
      </c>
      <c r="B13" s="54">
        <f>Kirjasto!B13</f>
        <v>76</v>
      </c>
      <c r="C13" s="54">
        <f>Kirjasto!C13</f>
        <v>57</v>
      </c>
      <c r="D13" s="54">
        <f>Kirjasto!D13</f>
        <v>71</v>
      </c>
      <c r="E13" s="54">
        <f>Kirjasto!E13</f>
        <v>46</v>
      </c>
      <c r="F13" s="54">
        <f>Kirjasto!F13</f>
        <v>48</v>
      </c>
      <c r="G13" s="54">
        <f>Kirjasto!G13</f>
        <v>11</v>
      </c>
      <c r="H13" s="54">
        <f>Kirjasto!H13</f>
        <v>5</v>
      </c>
      <c r="I13" s="54">
        <f>Kirjasto!I13</f>
        <v>29</v>
      </c>
      <c r="J13" s="54">
        <f>Kirjasto!J13</f>
        <v>80</v>
      </c>
      <c r="K13" s="54">
        <f>Kirjasto!K13</f>
        <v>104</v>
      </c>
      <c r="L13" s="54">
        <f>Kirjasto!L13</f>
        <v>91</v>
      </c>
      <c r="M13" s="54">
        <f>Kirjasto!M13</f>
        <v>51</v>
      </c>
      <c r="N13" s="11">
        <f t="shared" si="0"/>
        <v>669</v>
      </c>
      <c r="O13" s="11">
        <v>600</v>
      </c>
    </row>
    <row r="14" spans="1:15" ht="15" hidden="1" outlineLevel="1" x14ac:dyDescent="0.2">
      <c r="A14" s="62" t="s">
        <v>47</v>
      </c>
      <c r="B14" s="53">
        <f>Kirjasto!B14</f>
        <v>1354</v>
      </c>
      <c r="C14" s="53">
        <f>Kirjasto!C14</f>
        <v>1146</v>
      </c>
      <c r="D14" s="53">
        <f>Kirjasto!D14</f>
        <v>1238</v>
      </c>
      <c r="E14" s="53">
        <f>Kirjasto!E14</f>
        <v>832</v>
      </c>
      <c r="F14" s="53">
        <f>Kirjasto!F14</f>
        <v>919</v>
      </c>
      <c r="G14" s="53">
        <f>Kirjasto!G14</f>
        <v>95</v>
      </c>
      <c r="H14" s="53">
        <f>Kirjasto!H14</f>
        <v>13</v>
      </c>
      <c r="I14" s="53">
        <f>Kirjasto!I14</f>
        <v>476</v>
      </c>
      <c r="J14" s="53">
        <f>Kirjasto!J14</f>
        <v>1802</v>
      </c>
      <c r="K14" s="53">
        <f>Kirjasto!K14</f>
        <v>2036</v>
      </c>
      <c r="L14" s="53">
        <f>Kirjasto!L14</f>
        <v>1342</v>
      </c>
      <c r="M14" s="53">
        <f>Kirjasto!M14</f>
        <v>889</v>
      </c>
      <c r="N14" s="10">
        <f t="shared" si="0"/>
        <v>12142</v>
      </c>
      <c r="O14" s="10">
        <v>10000</v>
      </c>
    </row>
    <row r="15" spans="1:15" ht="30" hidden="1" outlineLevel="1" x14ac:dyDescent="0.2">
      <c r="A15" s="61" t="s">
        <v>48</v>
      </c>
      <c r="B15" s="54">
        <f>Kirjasto!B15</f>
        <v>79</v>
      </c>
      <c r="C15" s="54">
        <f>Kirjasto!C15</f>
        <v>135</v>
      </c>
      <c r="D15" s="54">
        <f>Kirjasto!D15</f>
        <v>168</v>
      </c>
      <c r="E15" s="54">
        <f>Kirjasto!E15</f>
        <v>169</v>
      </c>
      <c r="F15" s="54">
        <f>Kirjasto!F15</f>
        <v>107</v>
      </c>
      <c r="G15" s="54">
        <f>Kirjasto!G15</f>
        <v>48</v>
      </c>
      <c r="H15" s="54">
        <f>Kirjasto!H15</f>
        <v>32</v>
      </c>
      <c r="I15" s="54">
        <f>Kirjasto!I15</f>
        <v>49</v>
      </c>
      <c r="J15" s="54">
        <f>Kirjasto!J15</f>
        <v>149</v>
      </c>
      <c r="K15" s="54">
        <f>Kirjasto!K15</f>
        <v>234</v>
      </c>
      <c r="L15" s="54">
        <f>Kirjasto!L15</f>
        <v>244</v>
      </c>
      <c r="M15" s="54">
        <f>Kirjasto!M15</f>
        <v>103</v>
      </c>
      <c r="N15" s="11">
        <f t="shared" si="0"/>
        <v>1517</v>
      </c>
      <c r="O15" s="11">
        <v>1200</v>
      </c>
    </row>
    <row r="16" spans="1:15" ht="15" hidden="1" outlineLevel="1" x14ac:dyDescent="0.2">
      <c r="A16" s="63" t="s">
        <v>49</v>
      </c>
      <c r="B16" s="76">
        <f>Kirjasto!B16</f>
        <v>1182</v>
      </c>
      <c r="C16" s="76">
        <f>Kirjasto!C16</f>
        <v>2046</v>
      </c>
      <c r="D16" s="76">
        <f>Kirjasto!D16</f>
        <v>2462</v>
      </c>
      <c r="E16" s="76">
        <f>Kirjasto!E16</f>
        <v>2781</v>
      </c>
      <c r="F16" s="76">
        <f>Kirjasto!F16</f>
        <v>3855</v>
      </c>
      <c r="G16" s="76">
        <f>Kirjasto!G16</f>
        <v>583</v>
      </c>
      <c r="H16" s="76">
        <f>Kirjasto!H16</f>
        <v>242</v>
      </c>
      <c r="I16" s="76">
        <f>Kirjasto!I16</f>
        <v>1866</v>
      </c>
      <c r="J16" s="76">
        <f>Kirjasto!J16</f>
        <v>2670</v>
      </c>
      <c r="K16" s="76">
        <f>Kirjasto!K16</f>
        <v>4105</v>
      </c>
      <c r="L16" s="76">
        <f>Kirjasto!L16</f>
        <v>4717</v>
      </c>
      <c r="M16" s="76">
        <f>Kirjasto!M16</f>
        <v>1561</v>
      </c>
      <c r="N16" s="14">
        <f t="shared" si="0"/>
        <v>28070</v>
      </c>
      <c r="O16" s="14">
        <v>20000</v>
      </c>
    </row>
    <row r="17" spans="1:15" ht="15" hidden="1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t="25.5" hidden="1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hidden="1" outlineLevel="1" x14ac:dyDescent="0.2">
      <c r="A19" s="68" t="s">
        <v>92</v>
      </c>
    </row>
    <row r="20" spans="1:15" hidden="1" outlineLevel="1" x14ac:dyDescent="0.2">
      <c r="A20" s="68" t="s">
        <v>93</v>
      </c>
      <c r="B20" s="59"/>
    </row>
    <row r="21" spans="1:15" collapsed="1" x14ac:dyDescent="0.2">
      <c r="A21" s="67"/>
    </row>
    <row r="22" spans="1:15" ht="15" x14ac:dyDescent="0.25">
      <c r="A22" s="9" t="s">
        <v>94</v>
      </c>
      <c r="B22" s="9" t="s">
        <v>8</v>
      </c>
      <c r="C22" s="9" t="s">
        <v>9</v>
      </c>
      <c r="D22" s="9" t="s">
        <v>10</v>
      </c>
      <c r="E22" s="9" t="s">
        <v>11</v>
      </c>
      <c r="F22" s="9" t="s">
        <v>12</v>
      </c>
      <c r="G22" s="9" t="s">
        <v>13</v>
      </c>
      <c r="H22" s="9" t="s">
        <v>14</v>
      </c>
      <c r="I22" s="9" t="s">
        <v>15</v>
      </c>
      <c r="J22" s="9" t="s">
        <v>16</v>
      </c>
      <c r="K22" s="9" t="s">
        <v>17</v>
      </c>
      <c r="L22" s="9" t="s">
        <v>18</v>
      </c>
      <c r="M22" s="9" t="s">
        <v>19</v>
      </c>
      <c r="N22" s="9" t="s">
        <v>20</v>
      </c>
      <c r="O22" s="9" t="s">
        <v>88</v>
      </c>
    </row>
    <row r="23" spans="1:15" ht="15" x14ac:dyDescent="0.2">
      <c r="A23" s="60" t="s">
        <v>42</v>
      </c>
      <c r="B23" s="53">
        <f>Kirjasto!B31</f>
        <v>162809</v>
      </c>
      <c r="C23" s="53">
        <f>Kirjasto!C31</f>
        <v>160998</v>
      </c>
      <c r="D23" s="53">
        <f>Kirjasto!D31</f>
        <v>0</v>
      </c>
      <c r="E23" s="53">
        <f>Kirjasto!E31</f>
        <v>0</v>
      </c>
      <c r="F23" s="53">
        <f>Kirjasto!F31</f>
        <v>0</v>
      </c>
      <c r="G23" s="53">
        <f>Kirjasto!G31</f>
        <v>0</v>
      </c>
      <c r="H23" s="53">
        <f>Kirjasto!H31</f>
        <v>0</v>
      </c>
      <c r="I23" s="53">
        <f>Kirjasto!I31</f>
        <v>0</v>
      </c>
      <c r="J23" s="53">
        <f>Kirjasto!J31</f>
        <v>0</v>
      </c>
      <c r="K23" s="53">
        <f>Kirjasto!K31</f>
        <v>0</v>
      </c>
      <c r="L23" s="53">
        <f>Kirjasto!L31</f>
        <v>0</v>
      </c>
      <c r="M23" s="53">
        <f>Kirjasto!M31</f>
        <v>0</v>
      </c>
      <c r="N23" s="10">
        <f>SUM(B23:M23)</f>
        <v>323807</v>
      </c>
      <c r="O23" s="10"/>
    </row>
    <row r="24" spans="1:15" ht="28.5" x14ac:dyDescent="0.2">
      <c r="A24" s="64" t="s">
        <v>89</v>
      </c>
      <c r="B24" s="53">
        <f>Kirjasto!B32</f>
        <v>5571</v>
      </c>
      <c r="C24" s="53">
        <f>Kirjasto!C32</f>
        <v>5063</v>
      </c>
      <c r="D24" s="53">
        <f>Kirjasto!D32</f>
        <v>0</v>
      </c>
      <c r="E24" s="53">
        <f>Kirjasto!E32</f>
        <v>0</v>
      </c>
      <c r="F24" s="53">
        <f>Kirjasto!F32</f>
        <v>0</v>
      </c>
      <c r="G24" s="53">
        <f>Kirjasto!G32</f>
        <v>0</v>
      </c>
      <c r="H24" s="53">
        <f>Kirjasto!H32</f>
        <v>0</v>
      </c>
      <c r="I24" s="53">
        <f>Kirjasto!I32</f>
        <v>0</v>
      </c>
      <c r="J24" s="53">
        <f>Kirjasto!J32</f>
        <v>0</v>
      </c>
      <c r="K24" s="53">
        <f>Kirjasto!K32</f>
        <v>0</v>
      </c>
      <c r="L24" s="53">
        <f>Kirjasto!L32</f>
        <v>0</v>
      </c>
      <c r="M24" s="53">
        <f>Kirjasto!M32</f>
        <v>0</v>
      </c>
      <c r="N24" s="10">
        <f t="shared" ref="N24:N34" si="1">SUM(B24:M24)</f>
        <v>10634</v>
      </c>
      <c r="O24" s="10"/>
    </row>
    <row r="25" spans="1:15" ht="15" x14ac:dyDescent="0.2">
      <c r="A25" s="61" t="s">
        <v>83</v>
      </c>
      <c r="B25" s="54">
        <f>Kirjasto!B33</f>
        <v>153472</v>
      </c>
      <c r="C25" s="54">
        <f>Kirjasto!C33</f>
        <v>144507</v>
      </c>
      <c r="D25" s="54">
        <f>Kirjasto!D33</f>
        <v>0</v>
      </c>
      <c r="E25" s="54">
        <f>Kirjasto!E33</f>
        <v>0</v>
      </c>
      <c r="F25" s="54">
        <f>Kirjasto!F33</f>
        <v>0</v>
      </c>
      <c r="G25" s="54">
        <f>Kirjasto!G33</f>
        <v>0</v>
      </c>
      <c r="H25" s="54">
        <f>Kirjasto!H33</f>
        <v>0</v>
      </c>
      <c r="I25" s="54">
        <f>Kirjasto!I33</f>
        <v>0</v>
      </c>
      <c r="J25" s="54">
        <f>Kirjasto!J33</f>
        <v>0</v>
      </c>
      <c r="K25" s="54">
        <f>Kirjasto!K33</f>
        <v>0</v>
      </c>
      <c r="L25" s="54">
        <f>Kirjasto!L33</f>
        <v>0</v>
      </c>
      <c r="M25" s="54">
        <f>Kirjasto!M33</f>
        <v>0</v>
      </c>
      <c r="N25" s="11">
        <f t="shared" si="1"/>
        <v>297979</v>
      </c>
      <c r="O25" s="11"/>
    </row>
    <row r="26" spans="1:15" x14ac:dyDescent="0.2">
      <c r="A26" s="6" t="s">
        <v>87</v>
      </c>
      <c r="B26" s="54">
        <f>Kirjasto!B34</f>
        <v>80388.633600000001</v>
      </c>
      <c r="C26" s="54">
        <f>Kirjasto!C34</f>
        <v>75692.766600000003</v>
      </c>
      <c r="D26" s="54">
        <f>Kirjasto!D34</f>
        <v>0</v>
      </c>
      <c r="E26" s="54">
        <f>Kirjasto!E34</f>
        <v>0</v>
      </c>
      <c r="F26" s="54">
        <f>Kirjasto!F34</f>
        <v>0</v>
      </c>
      <c r="G26" s="54">
        <f>Kirjasto!G34</f>
        <v>0</v>
      </c>
      <c r="H26" s="54">
        <f>Kirjasto!H34</f>
        <v>0</v>
      </c>
      <c r="I26" s="54">
        <f>Kirjasto!I34</f>
        <v>0</v>
      </c>
      <c r="J26" s="54">
        <f>Kirjasto!J34</f>
        <v>0</v>
      </c>
      <c r="K26" s="54">
        <f>Kirjasto!K34</f>
        <v>0</v>
      </c>
      <c r="L26" s="54">
        <f>Kirjasto!L34</f>
        <v>0</v>
      </c>
      <c r="M26" s="54">
        <f>Kirjasto!M34</f>
        <v>0</v>
      </c>
      <c r="N26" s="11">
        <f t="shared" si="1"/>
        <v>156081.4002</v>
      </c>
      <c r="O26" s="11"/>
    </row>
    <row r="27" spans="1:15" ht="15" x14ac:dyDescent="0.2">
      <c r="A27" s="62" t="s">
        <v>43</v>
      </c>
      <c r="B27" s="53">
        <f>Kirjasto!B35</f>
        <v>266331</v>
      </c>
      <c r="C27" s="53">
        <f>Kirjasto!C35</f>
        <v>260075</v>
      </c>
      <c r="D27" s="53">
        <f>Kirjasto!D35</f>
        <v>0</v>
      </c>
      <c r="E27" s="53">
        <f>Kirjasto!E35</f>
        <v>0</v>
      </c>
      <c r="F27" s="53">
        <f>Kirjasto!F35</f>
        <v>0</v>
      </c>
      <c r="G27" s="53">
        <f>Kirjasto!G35</f>
        <v>0</v>
      </c>
      <c r="H27" s="53">
        <f>Kirjasto!H35</f>
        <v>0</v>
      </c>
      <c r="I27" s="53">
        <f>Kirjasto!I35</f>
        <v>0</v>
      </c>
      <c r="J27" s="53">
        <f>Kirjasto!J35</f>
        <v>0</v>
      </c>
      <c r="K27" s="53">
        <f>Kirjasto!K35</f>
        <v>0</v>
      </c>
      <c r="L27" s="53">
        <f>Kirjasto!L35</f>
        <v>0</v>
      </c>
      <c r="M27" s="53">
        <f>Kirjasto!M35</f>
        <v>0</v>
      </c>
      <c r="N27" s="10">
        <f t="shared" si="1"/>
        <v>526406</v>
      </c>
      <c r="O27" s="10"/>
    </row>
    <row r="28" spans="1:15" ht="15" x14ac:dyDescent="0.2">
      <c r="A28" s="61" t="s">
        <v>44</v>
      </c>
      <c r="B28" s="54">
        <f>Kirjasto!B38</f>
        <v>2748</v>
      </c>
      <c r="C28" s="54">
        <f>Kirjasto!C38</f>
        <v>2720</v>
      </c>
      <c r="D28" s="54">
        <f>Kirjasto!D38</f>
        <v>0</v>
      </c>
      <c r="E28" s="54">
        <f>Kirjasto!E38</f>
        <v>0</v>
      </c>
      <c r="F28" s="54">
        <f>Kirjasto!F38</f>
        <v>0</v>
      </c>
      <c r="G28" s="54">
        <f>Kirjasto!G38</f>
        <v>0</v>
      </c>
      <c r="H28" s="54">
        <f>Kirjasto!H38</f>
        <v>0</v>
      </c>
      <c r="I28" s="54">
        <f>Kirjasto!I38</f>
        <v>0</v>
      </c>
      <c r="J28" s="54">
        <f>Kirjasto!J38</f>
        <v>0</v>
      </c>
      <c r="K28" s="54">
        <f>Kirjasto!K38</f>
        <v>0</v>
      </c>
      <c r="L28" s="54">
        <f>Kirjasto!L38</f>
        <v>0</v>
      </c>
      <c r="M28" s="54">
        <f>Kirjasto!M38</f>
        <v>0</v>
      </c>
      <c r="N28" s="11">
        <f t="shared" si="1"/>
        <v>5468</v>
      </c>
      <c r="O28" s="11"/>
    </row>
    <row r="29" spans="1:15" ht="28.5" x14ac:dyDescent="0.2">
      <c r="A29" s="65" t="s">
        <v>90</v>
      </c>
      <c r="B29" s="54">
        <f>Kirjasto!B39</f>
        <v>972</v>
      </c>
      <c r="C29" s="54">
        <f>Kirjasto!C39</f>
        <v>992</v>
      </c>
      <c r="D29" s="54">
        <f>Kirjasto!D39</f>
        <v>0</v>
      </c>
      <c r="E29" s="54">
        <f>Kirjasto!E39</f>
        <v>0</v>
      </c>
      <c r="F29" s="54">
        <f>Kirjasto!F39</f>
        <v>0</v>
      </c>
      <c r="G29" s="54">
        <f>Kirjasto!G39</f>
        <v>0</v>
      </c>
      <c r="H29" s="54">
        <f>Kirjasto!H39</f>
        <v>0</v>
      </c>
      <c r="I29" s="54">
        <f>Kirjasto!I39</f>
        <v>0</v>
      </c>
      <c r="J29" s="54">
        <f>Kirjasto!J39</f>
        <v>0</v>
      </c>
      <c r="K29" s="54">
        <f>Kirjasto!K39</f>
        <v>0</v>
      </c>
      <c r="L29" s="54">
        <f>Kirjasto!L39</f>
        <v>0</v>
      </c>
      <c r="M29" s="54">
        <f>Kirjasto!M39</f>
        <v>0</v>
      </c>
      <c r="N29" s="11">
        <f t="shared" si="1"/>
        <v>1964</v>
      </c>
      <c r="O29" s="11"/>
    </row>
    <row r="30" spans="1:15" ht="15" x14ac:dyDescent="0.2">
      <c r="A30" s="62" t="s">
        <v>45</v>
      </c>
      <c r="B30" s="53">
        <f>Kirjasto!B40</f>
        <v>3784</v>
      </c>
      <c r="C30" s="53">
        <f>Kirjasto!C40</f>
        <v>4877</v>
      </c>
      <c r="D30" s="53">
        <f>Kirjasto!D40</f>
        <v>0</v>
      </c>
      <c r="E30" s="53">
        <f>Kirjasto!E40</f>
        <v>0</v>
      </c>
      <c r="F30" s="53">
        <f>Kirjasto!F40</f>
        <v>0</v>
      </c>
      <c r="G30" s="53">
        <f>Kirjasto!G40</f>
        <v>0</v>
      </c>
      <c r="H30" s="53">
        <f>Kirjasto!H40</f>
        <v>0</v>
      </c>
      <c r="I30" s="53">
        <f>Kirjasto!I40</f>
        <v>0</v>
      </c>
      <c r="J30" s="53">
        <f>Kirjasto!J40</f>
        <v>0</v>
      </c>
      <c r="K30" s="53">
        <f>Kirjasto!K40</f>
        <v>0</v>
      </c>
      <c r="L30" s="53">
        <f>Kirjasto!L40</f>
        <v>0</v>
      </c>
      <c r="M30" s="53">
        <f>Kirjasto!M40</f>
        <v>0</v>
      </c>
      <c r="N30" s="10">
        <f t="shared" si="1"/>
        <v>8661</v>
      </c>
      <c r="O30" s="10"/>
    </row>
    <row r="31" spans="1:15" ht="15" x14ac:dyDescent="0.2">
      <c r="A31" s="61" t="s">
        <v>46</v>
      </c>
      <c r="B31" s="54">
        <f>Kirjasto!B41</f>
        <v>54</v>
      </c>
      <c r="C31" s="54">
        <f>Kirjasto!C41</f>
        <v>58</v>
      </c>
      <c r="D31" s="54">
        <f>Kirjasto!D41</f>
        <v>0</v>
      </c>
      <c r="E31" s="54">
        <f>Kirjasto!E41</f>
        <v>0</v>
      </c>
      <c r="F31" s="54">
        <f>Kirjasto!F41</f>
        <v>0</v>
      </c>
      <c r="G31" s="54">
        <f>Kirjasto!G41</f>
        <v>0</v>
      </c>
      <c r="H31" s="54">
        <f>Kirjasto!H41</f>
        <v>0</v>
      </c>
      <c r="I31" s="54">
        <f>Kirjasto!I41</f>
        <v>0</v>
      </c>
      <c r="J31" s="54">
        <f>Kirjasto!J41</f>
        <v>0</v>
      </c>
      <c r="K31" s="54">
        <f>Kirjasto!K41</f>
        <v>0</v>
      </c>
      <c r="L31" s="54">
        <f>Kirjasto!L41</f>
        <v>0</v>
      </c>
      <c r="M31" s="54">
        <f>Kirjasto!M41</f>
        <v>0</v>
      </c>
      <c r="N31" s="11">
        <f t="shared" si="1"/>
        <v>112</v>
      </c>
      <c r="O31" s="11"/>
    </row>
    <row r="32" spans="1:15" ht="15" x14ac:dyDescent="0.2">
      <c r="A32" s="62" t="s">
        <v>47</v>
      </c>
      <c r="B32" s="53">
        <f>Kirjasto!B42</f>
        <v>796</v>
      </c>
      <c r="C32" s="53">
        <f>Kirjasto!C42</f>
        <v>862</v>
      </c>
      <c r="D32" s="53">
        <f>Kirjasto!D42</f>
        <v>0</v>
      </c>
      <c r="E32" s="53">
        <f>Kirjasto!E42</f>
        <v>0</v>
      </c>
      <c r="F32" s="53">
        <f>Kirjasto!F42</f>
        <v>0</v>
      </c>
      <c r="G32" s="53">
        <f>Kirjasto!G42</f>
        <v>0</v>
      </c>
      <c r="H32" s="53">
        <f>Kirjasto!H42</f>
        <v>0</v>
      </c>
      <c r="I32" s="53">
        <f>Kirjasto!I42</f>
        <v>0</v>
      </c>
      <c r="J32" s="53">
        <f>Kirjasto!J42</f>
        <v>0</v>
      </c>
      <c r="K32" s="53">
        <f>Kirjasto!K42</f>
        <v>0</v>
      </c>
      <c r="L32" s="53">
        <f>Kirjasto!L42</f>
        <v>0</v>
      </c>
      <c r="M32" s="53">
        <f>Kirjasto!M42</f>
        <v>0</v>
      </c>
      <c r="N32" s="10">
        <f t="shared" si="1"/>
        <v>1658</v>
      </c>
      <c r="O32" s="10"/>
    </row>
    <row r="33" spans="1:15" ht="30" x14ac:dyDescent="0.2">
      <c r="A33" s="61" t="s">
        <v>48</v>
      </c>
      <c r="B33" s="54">
        <f>Kirjasto!B43</f>
        <v>98</v>
      </c>
      <c r="C33" s="54">
        <f>Kirjasto!C43</f>
        <v>163</v>
      </c>
      <c r="D33" s="54">
        <f>Kirjasto!D43</f>
        <v>0</v>
      </c>
      <c r="E33" s="54">
        <f>Kirjasto!E43</f>
        <v>0</v>
      </c>
      <c r="F33" s="54">
        <f>Kirjasto!F43</f>
        <v>0</v>
      </c>
      <c r="G33" s="54">
        <f>Kirjasto!G43</f>
        <v>0</v>
      </c>
      <c r="H33" s="54">
        <f>Kirjasto!H43</f>
        <v>0</v>
      </c>
      <c r="I33" s="54">
        <f>Kirjasto!I43</f>
        <v>0</v>
      </c>
      <c r="J33" s="54">
        <f>Kirjasto!J43</f>
        <v>0</v>
      </c>
      <c r="K33" s="54">
        <f>Kirjasto!K43</f>
        <v>0</v>
      </c>
      <c r="L33" s="54">
        <f>Kirjasto!L43</f>
        <v>0</v>
      </c>
      <c r="M33" s="54">
        <f>Kirjasto!M43</f>
        <v>0</v>
      </c>
      <c r="N33" s="11">
        <f t="shared" si="1"/>
        <v>261</v>
      </c>
      <c r="O33" s="11"/>
    </row>
    <row r="34" spans="1:15" ht="15" x14ac:dyDescent="0.2">
      <c r="A34" s="63" t="s">
        <v>49</v>
      </c>
      <c r="B34" s="76">
        <f>Kirjasto!B44</f>
        <v>1474</v>
      </c>
      <c r="C34" s="76">
        <f>Kirjasto!C44</f>
        <v>3000</v>
      </c>
      <c r="D34" s="76">
        <f>Kirjasto!D44</f>
        <v>0</v>
      </c>
      <c r="E34" s="76">
        <f>Kirjasto!E44</f>
        <v>0</v>
      </c>
      <c r="F34" s="76">
        <f>Kirjasto!F44</f>
        <v>0</v>
      </c>
      <c r="G34" s="76">
        <f>Kirjasto!G44</f>
        <v>0</v>
      </c>
      <c r="H34" s="76">
        <f>Kirjasto!H44</f>
        <v>0</v>
      </c>
      <c r="I34" s="76">
        <f>Kirjasto!I44</f>
        <v>0</v>
      </c>
      <c r="J34" s="76">
        <f>Kirjasto!J44</f>
        <v>0</v>
      </c>
      <c r="K34" s="76">
        <f>Kirjasto!K44</f>
        <v>0</v>
      </c>
      <c r="L34" s="76">
        <f>Kirjasto!L44</f>
        <v>0</v>
      </c>
      <c r="M34" s="76">
        <f>Kirjasto!M44</f>
        <v>0</v>
      </c>
      <c r="N34" s="14">
        <f t="shared" si="1"/>
        <v>4474</v>
      </c>
      <c r="O34" s="14"/>
    </row>
    <row r="40" spans="1:15" ht="15" hidden="1" outlineLevel="1" x14ac:dyDescent="0.25">
      <c r="A40" s="9" t="s">
        <v>39</v>
      </c>
      <c r="B40" s="9" t="s">
        <v>8</v>
      </c>
      <c r="C40" s="9" t="s">
        <v>9</v>
      </c>
      <c r="D40" s="9" t="s">
        <v>10</v>
      </c>
      <c r="E40" s="9" t="s">
        <v>11</v>
      </c>
      <c r="F40" s="9" t="s">
        <v>12</v>
      </c>
      <c r="G40" s="9" t="s">
        <v>13</v>
      </c>
      <c r="H40" s="9" t="s">
        <v>14</v>
      </c>
      <c r="I40" s="9" t="s">
        <v>15</v>
      </c>
      <c r="J40" s="9" t="s">
        <v>16</v>
      </c>
      <c r="K40" s="9" t="s">
        <v>17</v>
      </c>
      <c r="L40" s="9" t="s">
        <v>18</v>
      </c>
      <c r="M40" s="9" t="s">
        <v>19</v>
      </c>
      <c r="N40" s="9" t="s">
        <v>20</v>
      </c>
      <c r="O40" s="9" t="s">
        <v>88</v>
      </c>
    </row>
    <row r="41" spans="1:15" hidden="1" outlineLevel="1" x14ac:dyDescent="0.2">
      <c r="A41" s="5" t="s">
        <v>64</v>
      </c>
      <c r="B41" s="48">
        <v>14726</v>
      </c>
      <c r="C41" s="43">
        <v>15479</v>
      </c>
      <c r="D41" s="43">
        <v>12303</v>
      </c>
      <c r="E41" s="43">
        <v>13494</v>
      </c>
      <c r="F41" s="43">
        <v>25341</v>
      </c>
      <c r="G41" s="43">
        <v>26436</v>
      </c>
      <c r="H41" s="43">
        <v>43916</v>
      </c>
      <c r="I41" s="43">
        <v>31137</v>
      </c>
      <c r="J41" s="43">
        <v>22106</v>
      </c>
      <c r="K41" s="43">
        <v>16093</v>
      </c>
      <c r="L41" s="43">
        <v>18430</v>
      </c>
      <c r="M41" s="43">
        <v>19041</v>
      </c>
      <c r="N41" s="53">
        <f>SUM(B41:M41)</f>
        <v>258502</v>
      </c>
      <c r="O41" s="53"/>
    </row>
    <row r="42" spans="1:15" hidden="1" outlineLevel="1" x14ac:dyDescent="0.2">
      <c r="A42" s="6" t="s">
        <v>65</v>
      </c>
      <c r="B42" s="44">
        <v>1170</v>
      </c>
      <c r="C42" s="44">
        <v>3057</v>
      </c>
      <c r="D42" s="44">
        <v>2628</v>
      </c>
      <c r="E42" s="44">
        <v>2683</v>
      </c>
      <c r="F42" s="44">
        <v>7139</v>
      </c>
      <c r="G42" s="44">
        <v>3158</v>
      </c>
      <c r="H42" s="44">
        <v>6434</v>
      </c>
      <c r="I42" s="44">
        <v>957</v>
      </c>
      <c r="J42" s="44">
        <v>2279</v>
      </c>
      <c r="K42" s="44">
        <v>2749</v>
      </c>
      <c r="L42" s="44">
        <v>2822</v>
      </c>
      <c r="M42" s="44">
        <v>3586</v>
      </c>
      <c r="N42" s="54">
        <f t="shared" ref="N42:N47" si="2">SUM(B42:M42)</f>
        <v>38662</v>
      </c>
      <c r="O42" s="54"/>
    </row>
    <row r="43" spans="1:15" ht="25.5" hidden="1" outlineLevel="1" x14ac:dyDescent="0.2">
      <c r="A43" s="7" t="s">
        <v>66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53">
        <f t="shared" si="2"/>
        <v>0</v>
      </c>
      <c r="O43" s="53"/>
    </row>
    <row r="44" spans="1:15" hidden="1" outlineLevel="1" x14ac:dyDescent="0.2">
      <c r="A44" s="6" t="s">
        <v>67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54">
        <f t="shared" si="2"/>
        <v>0</v>
      </c>
      <c r="O44" s="54"/>
    </row>
    <row r="45" spans="1:15" hidden="1" outlineLevel="1" x14ac:dyDescent="0.2">
      <c r="A45" s="7" t="s">
        <v>68</v>
      </c>
      <c r="B45" s="43">
        <v>152</v>
      </c>
      <c r="C45" s="43">
        <v>129</v>
      </c>
      <c r="D45" s="43">
        <v>129</v>
      </c>
      <c r="E45" s="43">
        <v>118</v>
      </c>
      <c r="F45" s="43">
        <v>393</v>
      </c>
      <c r="G45" s="43">
        <v>372</v>
      </c>
      <c r="H45" s="43">
        <v>785</v>
      </c>
      <c r="I45" s="43">
        <v>468</v>
      </c>
      <c r="J45" s="43">
        <v>76</v>
      </c>
      <c r="K45" s="43">
        <v>152</v>
      </c>
      <c r="L45" s="43">
        <v>124</v>
      </c>
      <c r="M45" s="43">
        <v>112</v>
      </c>
      <c r="N45" s="53">
        <f t="shared" si="2"/>
        <v>3010</v>
      </c>
      <c r="O45" s="53"/>
    </row>
    <row r="46" spans="1:15" ht="25.5" hidden="1" outlineLevel="1" x14ac:dyDescent="0.2">
      <c r="A46" s="6" t="s">
        <v>69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54">
        <f t="shared" si="2"/>
        <v>0</v>
      </c>
      <c r="O46" s="54"/>
    </row>
    <row r="47" spans="1:15" ht="25.5" hidden="1" outlineLevel="1" x14ac:dyDescent="0.2">
      <c r="A47" s="7" t="s">
        <v>70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53">
        <f t="shared" si="2"/>
        <v>0</v>
      </c>
      <c r="O47" s="53"/>
    </row>
    <row r="48" spans="1:15" hidden="1" outlineLevel="1" x14ac:dyDescent="0.2">
      <c r="A48" s="12" t="s">
        <v>71</v>
      </c>
      <c r="B48" s="49">
        <v>1056</v>
      </c>
      <c r="C48" s="49">
        <v>839</v>
      </c>
      <c r="D48" s="49">
        <v>824</v>
      </c>
      <c r="E48" s="49">
        <v>782</v>
      </c>
      <c r="F48" s="49">
        <v>1249</v>
      </c>
      <c r="G48" s="49">
        <v>708</v>
      </c>
      <c r="H48" s="49">
        <v>1643</v>
      </c>
      <c r="I48" s="49">
        <v>621</v>
      </c>
      <c r="J48" s="49">
        <v>991</v>
      </c>
      <c r="K48" s="49">
        <v>959</v>
      </c>
      <c r="L48" s="49">
        <v>862</v>
      </c>
      <c r="M48" s="49">
        <v>1040</v>
      </c>
      <c r="N48" s="52">
        <f>SUM(B48:M48)</f>
        <v>11574</v>
      </c>
      <c r="O48" s="52"/>
    </row>
    <row r="49" spans="1:15" hidden="1" outlineLevel="1" x14ac:dyDescent="0.2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1:15" hidden="1" outlineLevel="1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1:15" hidden="1" outlineLevel="1" x14ac:dyDescent="0.2">
      <c r="A51" s="2" t="s">
        <v>22</v>
      </c>
      <c r="B51" s="48" t="s">
        <v>23</v>
      </c>
      <c r="C51" s="48" t="s">
        <v>24</v>
      </c>
      <c r="D51" s="48" t="s">
        <v>25</v>
      </c>
      <c r="E51" s="48" t="s">
        <v>26</v>
      </c>
      <c r="F51" s="48" t="s">
        <v>27</v>
      </c>
      <c r="G51" s="48" t="s">
        <v>28</v>
      </c>
      <c r="H51" s="48" t="s">
        <v>29</v>
      </c>
      <c r="I51" s="48" t="s">
        <v>30</v>
      </c>
      <c r="J51" s="48" t="s">
        <v>31</v>
      </c>
      <c r="K51" s="48" t="s">
        <v>32</v>
      </c>
      <c r="L51" s="48" t="s">
        <v>33</v>
      </c>
      <c r="M51" s="48" t="s">
        <v>34</v>
      </c>
      <c r="N51" t="s">
        <v>35</v>
      </c>
      <c r="O51" s="69"/>
    </row>
    <row r="52" spans="1:15" hidden="1" outlineLevel="1" x14ac:dyDescent="0.2">
      <c r="A52" s="2" t="s">
        <v>73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O52" s="69"/>
    </row>
    <row r="53" spans="1:15" hidden="1" outlineLevel="1" x14ac:dyDescent="0.2">
      <c r="A53" s="2" t="s">
        <v>72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O53" s="70"/>
    </row>
    <row r="54" spans="1:15" hidden="1" outlineLevel="1" x14ac:dyDescent="0.2"/>
    <row r="55" spans="1:15" collapsed="1" x14ac:dyDescent="0.2"/>
    <row r="59" spans="1:15" ht="15" x14ac:dyDescent="0.25">
      <c r="A59" s="9" t="s">
        <v>96</v>
      </c>
      <c r="B59" s="9" t="s">
        <v>8</v>
      </c>
      <c r="C59" s="9" t="s">
        <v>9</v>
      </c>
      <c r="D59" s="9" t="s">
        <v>10</v>
      </c>
      <c r="E59" s="9" t="s">
        <v>11</v>
      </c>
      <c r="F59" s="9" t="s">
        <v>12</v>
      </c>
      <c r="G59" s="9" t="s">
        <v>13</v>
      </c>
      <c r="H59" s="9" t="s">
        <v>14</v>
      </c>
      <c r="I59" s="9" t="s">
        <v>15</v>
      </c>
      <c r="J59" s="9" t="s">
        <v>16</v>
      </c>
      <c r="K59" s="9" t="s">
        <v>17</v>
      </c>
      <c r="L59" s="9" t="s">
        <v>18</v>
      </c>
      <c r="M59" s="9" t="s">
        <v>19</v>
      </c>
      <c r="N59" s="9" t="s">
        <v>20</v>
      </c>
      <c r="O59" s="9" t="s">
        <v>88</v>
      </c>
    </row>
    <row r="60" spans="1:15" x14ac:dyDescent="0.2">
      <c r="A60" s="5" t="s">
        <v>64</v>
      </c>
      <c r="B60" s="77">
        <f>Museo!B31</f>
        <v>12090</v>
      </c>
      <c r="C60" s="77">
        <f>Museo!C31</f>
        <v>16104</v>
      </c>
      <c r="D60" s="77">
        <f>Museo!D31</f>
        <v>0</v>
      </c>
      <c r="E60" s="77">
        <f>Museo!E31</f>
        <v>0</v>
      </c>
      <c r="F60" s="77">
        <f>Museo!F31</f>
        <v>0</v>
      </c>
      <c r="G60" s="77">
        <f>Museo!G31</f>
        <v>0</v>
      </c>
      <c r="H60" s="77">
        <f>Museo!H31</f>
        <v>0</v>
      </c>
      <c r="I60" s="77">
        <f>Museo!I31</f>
        <v>0</v>
      </c>
      <c r="J60" s="77">
        <f>Museo!J31</f>
        <v>0</v>
      </c>
      <c r="K60" s="77">
        <f>Museo!K31</f>
        <v>0</v>
      </c>
      <c r="L60" s="77">
        <f>Museo!L31</f>
        <v>0</v>
      </c>
      <c r="M60" s="77">
        <f>Museo!M31</f>
        <v>0</v>
      </c>
      <c r="N60" s="53">
        <f>SUM(B60:M60)</f>
        <v>28194</v>
      </c>
      <c r="O60" s="53"/>
    </row>
    <row r="61" spans="1:15" x14ac:dyDescent="0.2">
      <c r="A61" s="6" t="s">
        <v>65</v>
      </c>
      <c r="B61" s="54">
        <f>Museo!B32</f>
        <v>4370</v>
      </c>
      <c r="C61" s="54">
        <f>Museo!C32</f>
        <v>2713</v>
      </c>
      <c r="D61" s="54">
        <f>Museo!D32</f>
        <v>0</v>
      </c>
      <c r="E61" s="54">
        <f>Museo!E32</f>
        <v>0</v>
      </c>
      <c r="F61" s="54">
        <f>Museo!F32</f>
        <v>0</v>
      </c>
      <c r="G61" s="54">
        <f>Museo!G32</f>
        <v>0</v>
      </c>
      <c r="H61" s="54">
        <f>Museo!H32</f>
        <v>0</v>
      </c>
      <c r="I61" s="54">
        <f>Museo!I32</f>
        <v>0</v>
      </c>
      <c r="J61" s="54">
        <f>Museo!J32</f>
        <v>0</v>
      </c>
      <c r="K61" s="54">
        <f>Museo!K32</f>
        <v>0</v>
      </c>
      <c r="L61" s="54">
        <f>Museo!L32</f>
        <v>0</v>
      </c>
      <c r="M61" s="54">
        <f>Museo!M32</f>
        <v>0</v>
      </c>
      <c r="N61" s="54">
        <f t="shared" ref="N61:N67" si="3">SUM(B61:M61)</f>
        <v>7083</v>
      </c>
      <c r="O61" s="54"/>
    </row>
    <row r="62" spans="1:15" ht="25.5" x14ac:dyDescent="0.2">
      <c r="A62" s="7" t="s">
        <v>66</v>
      </c>
      <c r="B62" s="53">
        <f>Museo!B33</f>
        <v>0</v>
      </c>
      <c r="C62" s="53">
        <f>Museo!C33</f>
        <v>0</v>
      </c>
      <c r="D62" s="53">
        <f>Museo!D33</f>
        <v>0</v>
      </c>
      <c r="E62" s="53">
        <f>Museo!E33</f>
        <v>0</v>
      </c>
      <c r="F62" s="53">
        <f>Museo!F33</f>
        <v>0</v>
      </c>
      <c r="G62" s="53">
        <f>Museo!G33</f>
        <v>0</v>
      </c>
      <c r="H62" s="53">
        <f>Museo!H33</f>
        <v>0</v>
      </c>
      <c r="I62" s="53">
        <f>Museo!I33</f>
        <v>0</v>
      </c>
      <c r="J62" s="53">
        <f>Museo!J33</f>
        <v>0</v>
      </c>
      <c r="K62" s="53">
        <f>Museo!K33</f>
        <v>0</v>
      </c>
      <c r="L62" s="53">
        <f>Museo!L33</f>
        <v>0</v>
      </c>
      <c r="M62" s="53">
        <f>Museo!M33</f>
        <v>0</v>
      </c>
      <c r="N62" s="53">
        <f t="shared" si="3"/>
        <v>0</v>
      </c>
      <c r="O62" s="53"/>
    </row>
    <row r="63" spans="1:15" x14ac:dyDescent="0.2">
      <c r="A63" s="6" t="s">
        <v>67</v>
      </c>
      <c r="B63" s="54">
        <f>Museo!B34</f>
        <v>0</v>
      </c>
      <c r="C63" s="54">
        <f>Museo!C34</f>
        <v>0</v>
      </c>
      <c r="D63" s="54">
        <f>Museo!D34</f>
        <v>0</v>
      </c>
      <c r="E63" s="54">
        <f>Museo!E34</f>
        <v>0</v>
      </c>
      <c r="F63" s="54">
        <f>Museo!F34</f>
        <v>0</v>
      </c>
      <c r="G63" s="54">
        <f>Museo!G34</f>
        <v>0</v>
      </c>
      <c r="H63" s="54">
        <f>Museo!H34</f>
        <v>0</v>
      </c>
      <c r="I63" s="54">
        <f>Museo!I34</f>
        <v>0</v>
      </c>
      <c r="J63" s="54">
        <f>Museo!J34</f>
        <v>0</v>
      </c>
      <c r="K63" s="54">
        <f>Museo!K34</f>
        <v>0</v>
      </c>
      <c r="L63" s="54">
        <f>Museo!L34</f>
        <v>0</v>
      </c>
      <c r="M63" s="54">
        <f>Museo!M34</f>
        <v>0</v>
      </c>
      <c r="N63" s="54">
        <f t="shared" si="3"/>
        <v>0</v>
      </c>
      <c r="O63" s="54"/>
    </row>
    <row r="64" spans="1:15" x14ac:dyDescent="0.2">
      <c r="A64" s="7" t="s">
        <v>68</v>
      </c>
      <c r="B64" s="53">
        <f>Museo!B35</f>
        <v>116</v>
      </c>
      <c r="C64" s="53">
        <f>Museo!C35</f>
        <v>116</v>
      </c>
      <c r="D64" s="53">
        <f>Museo!D35</f>
        <v>0</v>
      </c>
      <c r="E64" s="53">
        <f>Museo!E35</f>
        <v>0</v>
      </c>
      <c r="F64" s="53">
        <f>Museo!F35</f>
        <v>0</v>
      </c>
      <c r="G64" s="53">
        <f>Museo!G35</f>
        <v>0</v>
      </c>
      <c r="H64" s="53">
        <f>Museo!H35</f>
        <v>0</v>
      </c>
      <c r="I64" s="53">
        <f>Museo!I35</f>
        <v>0</v>
      </c>
      <c r="J64" s="53">
        <f>Museo!J35</f>
        <v>0</v>
      </c>
      <c r="K64" s="53">
        <f>Museo!K35</f>
        <v>0</v>
      </c>
      <c r="L64" s="53">
        <f>Museo!L35</f>
        <v>0</v>
      </c>
      <c r="M64" s="53">
        <f>Museo!M35</f>
        <v>0</v>
      </c>
      <c r="N64" s="53">
        <f t="shared" si="3"/>
        <v>232</v>
      </c>
      <c r="O64" s="53"/>
    </row>
    <row r="65" spans="1:15" ht="25.5" x14ac:dyDescent="0.2">
      <c r="A65" s="6" t="s">
        <v>69</v>
      </c>
      <c r="B65" s="54">
        <f>Museo!B36</f>
        <v>0</v>
      </c>
      <c r="C65" s="54">
        <f>Museo!C36</f>
        <v>0</v>
      </c>
      <c r="D65" s="54">
        <f>Museo!D36</f>
        <v>0</v>
      </c>
      <c r="E65" s="54">
        <f>Museo!E36</f>
        <v>0</v>
      </c>
      <c r="F65" s="54">
        <f>Museo!F36</f>
        <v>0</v>
      </c>
      <c r="G65" s="54">
        <f>Museo!G36</f>
        <v>0</v>
      </c>
      <c r="H65" s="54">
        <f>Museo!H36</f>
        <v>0</v>
      </c>
      <c r="I65" s="54">
        <f>Museo!I36</f>
        <v>0</v>
      </c>
      <c r="J65" s="54">
        <f>Museo!J36</f>
        <v>0</v>
      </c>
      <c r="K65" s="54">
        <f>Museo!K36</f>
        <v>0</v>
      </c>
      <c r="L65" s="54">
        <f>Museo!L36</f>
        <v>0</v>
      </c>
      <c r="M65" s="54">
        <f>Museo!M36</f>
        <v>0</v>
      </c>
      <c r="N65" s="54">
        <f t="shared" si="3"/>
        <v>0</v>
      </c>
      <c r="O65" s="54"/>
    </row>
    <row r="66" spans="1:15" ht="25.5" x14ac:dyDescent="0.2">
      <c r="A66" s="7" t="s">
        <v>70</v>
      </c>
      <c r="B66" s="53">
        <f>Museo!B37</f>
        <v>0</v>
      </c>
      <c r="C66" s="53">
        <f>Museo!C37</f>
        <v>0</v>
      </c>
      <c r="D66" s="53">
        <f>Museo!D37</f>
        <v>0</v>
      </c>
      <c r="E66" s="53">
        <f>Museo!E37</f>
        <v>0</v>
      </c>
      <c r="F66" s="53">
        <f>Museo!F37</f>
        <v>0</v>
      </c>
      <c r="G66" s="53">
        <f>Museo!G37</f>
        <v>0</v>
      </c>
      <c r="H66" s="53">
        <f>Museo!H37</f>
        <v>0</v>
      </c>
      <c r="I66" s="53">
        <f>Museo!I37</f>
        <v>0</v>
      </c>
      <c r="J66" s="53">
        <f>Museo!J37</f>
        <v>0</v>
      </c>
      <c r="K66" s="53">
        <f>Museo!K37</f>
        <v>0</v>
      </c>
      <c r="L66" s="53">
        <f>Museo!L37</f>
        <v>0</v>
      </c>
      <c r="M66" s="53">
        <f>Museo!M37</f>
        <v>0</v>
      </c>
      <c r="N66" s="53">
        <f t="shared" si="3"/>
        <v>0</v>
      </c>
      <c r="O66" s="53"/>
    </row>
    <row r="67" spans="1:15" x14ac:dyDescent="0.2">
      <c r="A67" s="12" t="s">
        <v>71</v>
      </c>
      <c r="B67" s="52">
        <f>Museo!B38</f>
        <v>1014</v>
      </c>
      <c r="C67" s="52">
        <f>Museo!C38</f>
        <v>860</v>
      </c>
      <c r="D67" s="52">
        <f>Museo!D38</f>
        <v>0</v>
      </c>
      <c r="E67" s="52">
        <f>Museo!E38</f>
        <v>0</v>
      </c>
      <c r="F67" s="52">
        <f>Museo!F38</f>
        <v>0</v>
      </c>
      <c r="G67" s="52">
        <f>Museo!G38</f>
        <v>0</v>
      </c>
      <c r="H67" s="52">
        <f>Museo!H38</f>
        <v>0</v>
      </c>
      <c r="I67" s="52">
        <f>Museo!I38</f>
        <v>0</v>
      </c>
      <c r="J67" s="52">
        <f>Museo!J38</f>
        <v>0</v>
      </c>
      <c r="K67" s="52">
        <f>Museo!K38</f>
        <v>0</v>
      </c>
      <c r="L67" s="52">
        <f>Museo!L38</f>
        <v>0</v>
      </c>
      <c r="M67" s="52">
        <f>Museo!M38</f>
        <v>0</v>
      </c>
      <c r="N67" s="52">
        <f t="shared" si="3"/>
        <v>1874</v>
      </c>
      <c r="O67" s="52"/>
    </row>
    <row r="68" spans="1:15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15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15" x14ac:dyDescent="0.2">
      <c r="A70" s="73" t="s">
        <v>73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</row>
    <row r="71" spans="1:15" x14ac:dyDescent="0.2">
      <c r="A71" s="74" t="s">
        <v>72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</row>
    <row r="76" spans="1:15" ht="15" hidden="1" outlineLevel="1" x14ac:dyDescent="0.25">
      <c r="A76" s="9" t="s">
        <v>40</v>
      </c>
      <c r="B76" s="9" t="s">
        <v>8</v>
      </c>
      <c r="C76" s="9" t="s">
        <v>9</v>
      </c>
      <c r="D76" s="9" t="s">
        <v>10</v>
      </c>
      <c r="E76" s="9" t="s">
        <v>11</v>
      </c>
      <c r="F76" s="9" t="s">
        <v>12</v>
      </c>
      <c r="G76" s="9" t="s">
        <v>13</v>
      </c>
      <c r="H76" s="9" t="s">
        <v>14</v>
      </c>
      <c r="I76" s="9" t="s">
        <v>15</v>
      </c>
      <c r="J76" s="9" t="s">
        <v>16</v>
      </c>
      <c r="K76" s="9" t="s">
        <v>17</v>
      </c>
      <c r="L76" s="9" t="s">
        <v>18</v>
      </c>
      <c r="M76" s="9" t="s">
        <v>19</v>
      </c>
      <c r="N76" s="9" t="s">
        <v>20</v>
      </c>
    </row>
    <row r="77" spans="1:15" s="48" customFormat="1" hidden="1" outlineLevel="1" x14ac:dyDescent="0.2">
      <c r="A77" s="5" t="s">
        <v>74</v>
      </c>
      <c r="B77" s="43">
        <v>5851</v>
      </c>
      <c r="C77" s="43">
        <v>3874</v>
      </c>
      <c r="D77" s="43">
        <v>10543</v>
      </c>
      <c r="E77" s="43">
        <v>4067</v>
      </c>
      <c r="F77" s="43">
        <v>8755</v>
      </c>
      <c r="G77" s="43">
        <v>0</v>
      </c>
      <c r="H77" s="43">
        <v>0</v>
      </c>
      <c r="I77" s="43">
        <v>0</v>
      </c>
      <c r="J77" s="43">
        <v>4511</v>
      </c>
      <c r="K77" s="43">
        <v>4760</v>
      </c>
      <c r="L77" s="43">
        <v>7989</v>
      </c>
      <c r="M77" s="43">
        <v>10118</v>
      </c>
      <c r="N77" s="53">
        <f>SUM(B77:M77)</f>
        <v>60468</v>
      </c>
    </row>
    <row r="78" spans="1:15" hidden="1" outlineLevel="1" x14ac:dyDescent="0.2">
      <c r="A78" s="6" t="s">
        <v>75</v>
      </c>
      <c r="B78" s="44">
        <v>13</v>
      </c>
      <c r="C78" s="44">
        <v>10</v>
      </c>
      <c r="D78" s="44">
        <v>25</v>
      </c>
      <c r="E78" s="44">
        <v>14</v>
      </c>
      <c r="F78" s="44">
        <v>33</v>
      </c>
      <c r="G78" s="44">
        <v>0</v>
      </c>
      <c r="H78" s="44">
        <v>0</v>
      </c>
      <c r="I78" s="44">
        <v>0</v>
      </c>
      <c r="J78" s="44">
        <v>14</v>
      </c>
      <c r="K78" s="44">
        <v>16</v>
      </c>
      <c r="L78" s="44">
        <v>24</v>
      </c>
      <c r="M78" s="44">
        <v>26</v>
      </c>
      <c r="N78" s="54">
        <f t="shared" ref="N78:N82" si="4">SUM(B78:M78)</f>
        <v>175</v>
      </c>
    </row>
    <row r="79" spans="1:15" hidden="1" outlineLevel="1" x14ac:dyDescent="0.2">
      <c r="A79" s="7" t="s">
        <v>76</v>
      </c>
      <c r="B79" s="43">
        <v>0</v>
      </c>
      <c r="C79" s="43">
        <v>3</v>
      </c>
      <c r="D79" s="43">
        <v>15</v>
      </c>
      <c r="E79" s="43">
        <v>2</v>
      </c>
      <c r="F79" s="43">
        <v>2</v>
      </c>
      <c r="G79" s="43">
        <v>0</v>
      </c>
      <c r="H79" s="43">
        <v>0</v>
      </c>
      <c r="I79" s="43">
        <v>0</v>
      </c>
      <c r="J79" s="43">
        <v>2</v>
      </c>
      <c r="K79" s="43">
        <v>2</v>
      </c>
      <c r="L79" s="43">
        <v>8</v>
      </c>
      <c r="M79" s="43">
        <v>11</v>
      </c>
      <c r="N79" s="53">
        <f t="shared" si="4"/>
        <v>45</v>
      </c>
    </row>
    <row r="80" spans="1:15" hidden="1" outlineLevel="1" x14ac:dyDescent="0.2">
      <c r="A80" s="6" t="s">
        <v>77</v>
      </c>
      <c r="B80" s="44">
        <v>0</v>
      </c>
      <c r="C80" s="44">
        <v>46</v>
      </c>
      <c r="D80" s="44">
        <v>6544</v>
      </c>
      <c r="E80" s="44">
        <v>119</v>
      </c>
      <c r="F80" s="44">
        <v>144</v>
      </c>
      <c r="G80" s="44">
        <v>0</v>
      </c>
      <c r="H80" s="44">
        <v>0</v>
      </c>
      <c r="I80" s="44">
        <v>0</v>
      </c>
      <c r="J80" s="44">
        <v>115</v>
      </c>
      <c r="K80" s="44">
        <v>111</v>
      </c>
      <c r="L80" s="44">
        <v>4144</v>
      </c>
      <c r="M80" s="44">
        <v>2313</v>
      </c>
      <c r="N80" s="54">
        <f t="shared" si="4"/>
        <v>13536</v>
      </c>
    </row>
    <row r="81" spans="1:15" hidden="1" outlineLevel="1" x14ac:dyDescent="0.2">
      <c r="A81" s="7" t="s">
        <v>78</v>
      </c>
      <c r="B81" s="43">
        <v>0</v>
      </c>
      <c r="C81" s="43">
        <v>1</v>
      </c>
      <c r="D81" s="43">
        <v>9</v>
      </c>
      <c r="E81" s="43">
        <v>7</v>
      </c>
      <c r="F81" s="43">
        <v>11</v>
      </c>
      <c r="G81" s="43">
        <v>0</v>
      </c>
      <c r="H81" s="43">
        <v>1</v>
      </c>
      <c r="I81" s="43">
        <v>5</v>
      </c>
      <c r="J81" s="43">
        <v>3</v>
      </c>
      <c r="K81" s="43">
        <v>8</v>
      </c>
      <c r="L81" s="43">
        <v>7</v>
      </c>
      <c r="M81" s="43">
        <v>26</v>
      </c>
      <c r="N81" s="53">
        <f t="shared" si="4"/>
        <v>78</v>
      </c>
    </row>
    <row r="82" spans="1:15" hidden="1" outlineLevel="1" x14ac:dyDescent="0.2">
      <c r="A82" s="12" t="s">
        <v>79</v>
      </c>
      <c r="B82" s="49">
        <v>2</v>
      </c>
      <c r="C82" s="49">
        <v>3</v>
      </c>
      <c r="D82" s="49">
        <v>0</v>
      </c>
      <c r="E82" s="49">
        <v>2</v>
      </c>
      <c r="F82" s="49">
        <v>1</v>
      </c>
      <c r="G82" s="49">
        <v>0</v>
      </c>
      <c r="H82" s="49">
        <v>0</v>
      </c>
      <c r="I82" s="49">
        <v>0</v>
      </c>
      <c r="J82" s="49">
        <v>1</v>
      </c>
      <c r="K82" s="49">
        <v>3</v>
      </c>
      <c r="L82" s="49">
        <v>2</v>
      </c>
      <c r="M82" s="49">
        <v>1</v>
      </c>
      <c r="N82" s="52">
        <f t="shared" si="4"/>
        <v>15</v>
      </c>
    </row>
    <row r="83" spans="1:15" hidden="1" outlineLevel="1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5" hidden="1" outlineLevel="1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5" hidden="1" outlineLevel="1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5" hidden="1" outlineLevel="1" x14ac:dyDescent="0.2">
      <c r="A86" s="17" t="s">
        <v>80</v>
      </c>
      <c r="B86" s="51">
        <v>84.2</v>
      </c>
      <c r="C86" s="51">
        <v>93.8</v>
      </c>
      <c r="D86" s="51">
        <v>91.7</v>
      </c>
      <c r="E86" s="51">
        <v>74</v>
      </c>
      <c r="F86" s="51">
        <v>76.5</v>
      </c>
      <c r="G86" s="51">
        <v>0</v>
      </c>
      <c r="H86" s="51">
        <v>0</v>
      </c>
      <c r="I86" s="51">
        <v>0</v>
      </c>
      <c r="J86" s="51">
        <v>90.29</v>
      </c>
      <c r="K86" s="51">
        <v>82.1</v>
      </c>
      <c r="L86" s="51">
        <v>90</v>
      </c>
      <c r="M86" s="51">
        <v>100</v>
      </c>
      <c r="N86" s="18"/>
    </row>
    <row r="87" spans="1:15" hidden="1" outlineLevel="1" x14ac:dyDescent="0.2">
      <c r="A87" s="6" t="s">
        <v>81</v>
      </c>
      <c r="B87" s="44">
        <v>0</v>
      </c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11"/>
    </row>
    <row r="88" spans="1:15" hidden="1" outlineLevel="1" x14ac:dyDescent="0.2">
      <c r="A88" s="13" t="s">
        <v>82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14"/>
    </row>
    <row r="89" spans="1:15" hidden="1" outlineLevel="1" x14ac:dyDescent="0.2"/>
    <row r="90" spans="1:15" collapsed="1" x14ac:dyDescent="0.2"/>
    <row r="94" spans="1:15" ht="15" x14ac:dyDescent="0.25">
      <c r="A94" s="9" t="s">
        <v>97</v>
      </c>
      <c r="B94" s="9" t="s">
        <v>8</v>
      </c>
      <c r="C94" s="9" t="s">
        <v>9</v>
      </c>
      <c r="D94" s="9" t="s">
        <v>10</v>
      </c>
      <c r="E94" s="9" t="s">
        <v>11</v>
      </c>
      <c r="F94" s="9" t="s">
        <v>12</v>
      </c>
      <c r="G94" s="9" t="s">
        <v>13</v>
      </c>
      <c r="H94" s="9" t="s">
        <v>14</v>
      </c>
      <c r="I94" s="9" t="s">
        <v>15</v>
      </c>
      <c r="J94" s="9" t="s">
        <v>16</v>
      </c>
      <c r="K94" s="9" t="s">
        <v>17</v>
      </c>
      <c r="L94" s="9" t="s">
        <v>18</v>
      </c>
      <c r="M94" s="9" t="s">
        <v>19</v>
      </c>
      <c r="N94" s="9" t="s">
        <v>20</v>
      </c>
      <c r="O94" s="9" t="s">
        <v>88</v>
      </c>
    </row>
    <row r="95" spans="1:15" x14ac:dyDescent="0.2">
      <c r="A95" s="5" t="s">
        <v>74</v>
      </c>
      <c r="B95" s="53">
        <f>Orkesteri!B31</f>
        <v>2530</v>
      </c>
      <c r="C95" s="53">
        <f>Orkesteri!C31</f>
        <v>3355</v>
      </c>
      <c r="D95" s="53">
        <f>Orkesteri!D31</f>
        <v>0</v>
      </c>
      <c r="E95" s="53">
        <f>Orkesteri!E31</f>
        <v>0</v>
      </c>
      <c r="F95" s="53">
        <f>Orkesteri!F31</f>
        <v>0</v>
      </c>
      <c r="G95" s="53">
        <f>Orkesteri!G31</f>
        <v>0</v>
      </c>
      <c r="H95" s="53">
        <f>Orkesteri!H31</f>
        <v>0</v>
      </c>
      <c r="I95" s="53">
        <f>Orkesteri!I31</f>
        <v>0</v>
      </c>
      <c r="J95" s="53">
        <f>Orkesteri!J31</f>
        <v>0</v>
      </c>
      <c r="K95" s="53">
        <f>Orkesteri!K31</f>
        <v>0</v>
      </c>
      <c r="L95" s="53">
        <f>Orkesteri!L31</f>
        <v>0</v>
      </c>
      <c r="M95" s="53">
        <f>Orkesteri!M31</f>
        <v>0</v>
      </c>
      <c r="N95" s="53">
        <f>SUM(B95:M95)</f>
        <v>5885</v>
      </c>
      <c r="O95" s="53"/>
    </row>
    <row r="96" spans="1:15" x14ac:dyDescent="0.2">
      <c r="A96" s="6" t="s">
        <v>75</v>
      </c>
      <c r="B96" s="54">
        <f>Orkesteri!B32</f>
        <v>10</v>
      </c>
      <c r="C96" s="54">
        <f>Orkesteri!C32</f>
        <v>10</v>
      </c>
      <c r="D96" s="54">
        <f>Orkesteri!D32</f>
        <v>0</v>
      </c>
      <c r="E96" s="54">
        <f>Orkesteri!E32</f>
        <v>0</v>
      </c>
      <c r="F96" s="54">
        <f>Orkesteri!F32</f>
        <v>0</v>
      </c>
      <c r="G96" s="54">
        <f>Orkesteri!G32</f>
        <v>0</v>
      </c>
      <c r="H96" s="54">
        <f>Orkesteri!H32</f>
        <v>0</v>
      </c>
      <c r="I96" s="54">
        <f>Orkesteri!I32</f>
        <v>0</v>
      </c>
      <c r="J96" s="54">
        <f>Orkesteri!J32</f>
        <v>0</v>
      </c>
      <c r="K96" s="54">
        <f>Orkesteri!K32</f>
        <v>0</v>
      </c>
      <c r="L96" s="54">
        <f>Orkesteri!L32</f>
        <v>0</v>
      </c>
      <c r="M96" s="54">
        <f>Orkesteri!M32</f>
        <v>0</v>
      </c>
      <c r="N96" s="54">
        <f t="shared" ref="N96:N100" si="5">SUM(B96:M96)</f>
        <v>20</v>
      </c>
      <c r="O96" s="54"/>
    </row>
    <row r="97" spans="1:15" x14ac:dyDescent="0.2">
      <c r="A97" s="7" t="s">
        <v>76</v>
      </c>
      <c r="B97" s="53">
        <f>Orkesteri!B33</f>
        <v>1</v>
      </c>
      <c r="C97" s="53">
        <f>Orkesteri!C33</f>
        <v>2</v>
      </c>
      <c r="D97" s="53">
        <f>Orkesteri!D33</f>
        <v>0</v>
      </c>
      <c r="E97" s="53">
        <f>Orkesteri!E33</f>
        <v>0</v>
      </c>
      <c r="F97" s="53">
        <f>Orkesteri!F33</f>
        <v>0</v>
      </c>
      <c r="G97" s="53">
        <f>Orkesteri!G33</f>
        <v>0</v>
      </c>
      <c r="H97" s="53">
        <f>Orkesteri!H33</f>
        <v>0</v>
      </c>
      <c r="I97" s="53">
        <f>Orkesteri!I33</f>
        <v>0</v>
      </c>
      <c r="J97" s="53">
        <f>Orkesteri!J33</f>
        <v>0</v>
      </c>
      <c r="K97" s="53">
        <f>Orkesteri!K33</f>
        <v>0</v>
      </c>
      <c r="L97" s="53">
        <f>Orkesteri!L33</f>
        <v>0</v>
      </c>
      <c r="M97" s="53">
        <f>Orkesteri!M33</f>
        <v>0</v>
      </c>
      <c r="N97" s="53">
        <f t="shared" si="5"/>
        <v>3</v>
      </c>
      <c r="O97" s="53"/>
    </row>
    <row r="98" spans="1:15" x14ac:dyDescent="0.2">
      <c r="A98" s="6" t="s">
        <v>77</v>
      </c>
      <c r="B98" s="54">
        <f>Orkesteri!B34</f>
        <v>11</v>
      </c>
      <c r="C98" s="54">
        <f>Orkesteri!C34</f>
        <v>64</v>
      </c>
      <c r="D98" s="54">
        <f>Orkesteri!D34</f>
        <v>0</v>
      </c>
      <c r="E98" s="54">
        <f>Orkesteri!E34</f>
        <v>0</v>
      </c>
      <c r="F98" s="54">
        <f>Orkesteri!F34</f>
        <v>0</v>
      </c>
      <c r="G98" s="54">
        <f>Orkesteri!G34</f>
        <v>0</v>
      </c>
      <c r="H98" s="54">
        <f>Orkesteri!H34</f>
        <v>0</v>
      </c>
      <c r="I98" s="54">
        <f>Orkesteri!I34</f>
        <v>0</v>
      </c>
      <c r="J98" s="54">
        <f>Orkesteri!J34</f>
        <v>0</v>
      </c>
      <c r="K98" s="54">
        <f>Orkesteri!K34</f>
        <v>0</v>
      </c>
      <c r="L98" s="54">
        <f>Orkesteri!L34</f>
        <v>0</v>
      </c>
      <c r="M98" s="54">
        <f>Orkesteri!M34</f>
        <v>0</v>
      </c>
      <c r="N98" s="54">
        <f t="shared" si="5"/>
        <v>75</v>
      </c>
      <c r="O98" s="54"/>
    </row>
    <row r="99" spans="1:15" x14ac:dyDescent="0.2">
      <c r="A99" s="7" t="s">
        <v>78</v>
      </c>
      <c r="B99" s="53">
        <f>Orkesteri!B35</f>
        <v>1</v>
      </c>
      <c r="C99" s="53">
        <f>Orkesteri!C35</f>
        <v>3</v>
      </c>
      <c r="D99" s="53">
        <f>Orkesteri!D35</f>
        <v>0</v>
      </c>
      <c r="E99" s="53">
        <f>Orkesteri!E35</f>
        <v>0</v>
      </c>
      <c r="F99" s="53">
        <f>Orkesteri!F35</f>
        <v>0</v>
      </c>
      <c r="G99" s="53">
        <f>Orkesteri!G35</f>
        <v>0</v>
      </c>
      <c r="H99" s="53">
        <f>Orkesteri!H35</f>
        <v>0</v>
      </c>
      <c r="I99" s="53">
        <f>Orkesteri!I35</f>
        <v>0</v>
      </c>
      <c r="J99" s="53">
        <f>Orkesteri!J35</f>
        <v>0</v>
      </c>
      <c r="K99" s="53">
        <f>Orkesteri!K35</f>
        <v>0</v>
      </c>
      <c r="L99" s="53">
        <f>Orkesteri!L35</f>
        <v>0</v>
      </c>
      <c r="M99" s="53">
        <f>Orkesteri!M35</f>
        <v>0</v>
      </c>
      <c r="N99" s="53">
        <f t="shared" si="5"/>
        <v>4</v>
      </c>
      <c r="O99" s="53"/>
    </row>
    <row r="100" spans="1:15" x14ac:dyDescent="0.2">
      <c r="A100" s="12" t="s">
        <v>79</v>
      </c>
      <c r="B100" s="52">
        <f>Orkesteri!B36</f>
        <v>1</v>
      </c>
      <c r="C100" s="52">
        <f>Orkesteri!C36</f>
        <v>1</v>
      </c>
      <c r="D100" s="52">
        <f>Orkesteri!D36</f>
        <v>0</v>
      </c>
      <c r="E100" s="52">
        <f>Orkesteri!E36</f>
        <v>0</v>
      </c>
      <c r="F100" s="52">
        <f>Orkesteri!F36</f>
        <v>0</v>
      </c>
      <c r="G100" s="52">
        <f>Orkesteri!G36</f>
        <v>0</v>
      </c>
      <c r="H100" s="52">
        <f>Orkesteri!H36</f>
        <v>0</v>
      </c>
      <c r="I100" s="52">
        <f>Orkesteri!I36</f>
        <v>0</v>
      </c>
      <c r="J100" s="52">
        <f>Orkesteri!J36</f>
        <v>0</v>
      </c>
      <c r="K100" s="52">
        <f>Orkesteri!K36</f>
        <v>0</v>
      </c>
      <c r="L100" s="52">
        <f>Orkesteri!L36</f>
        <v>0</v>
      </c>
      <c r="M100" s="52">
        <f>Orkesteri!M36</f>
        <v>0</v>
      </c>
      <c r="N100" s="52">
        <f t="shared" si="5"/>
        <v>2</v>
      </c>
      <c r="O100" s="52"/>
    </row>
    <row r="101" spans="1:15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</row>
    <row r="102" spans="1:15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</row>
    <row r="103" spans="1:15" x14ac:dyDescent="0.2">
      <c r="A103" s="17" t="s">
        <v>80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18"/>
      <c r="O103" s="18"/>
    </row>
    <row r="104" spans="1:15" x14ac:dyDescent="0.2">
      <c r="A104" s="6" t="s">
        <v>81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11"/>
      <c r="O104" s="11"/>
    </row>
    <row r="105" spans="1:15" x14ac:dyDescent="0.2">
      <c r="A105" s="13" t="s">
        <v>82</v>
      </c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14"/>
      <c r="O105" s="14"/>
    </row>
  </sheetData>
  <dataConsolidate>
    <dataRefs count="2">
      <dataRef ref="A4:O16" sheet="Kirjasto"/>
      <dataRef ref="A30:O42" sheet="Kirjasto"/>
    </dataRefs>
  </dataConsolidate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5"/>
  <sheetViews>
    <sheetView zoomScale="80" zoomScaleNormal="80" workbookViewId="0">
      <selection activeCell="C39" sqref="C39"/>
    </sheetView>
  </sheetViews>
  <sheetFormatPr defaultRowHeight="14.25" x14ac:dyDescent="0.2"/>
  <cols>
    <col min="1" max="1" width="52.25" customWidth="1"/>
    <col min="2" max="14" width="12.625" customWidth="1"/>
  </cols>
  <sheetData>
    <row r="4" spans="1:14" ht="15" x14ac:dyDescent="0.25">
      <c r="A4" s="9" t="s">
        <v>38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x14ac:dyDescent="0.2">
      <c r="A5" s="5" t="s">
        <v>52</v>
      </c>
      <c r="B5" s="43">
        <v>14744</v>
      </c>
      <c r="C5" s="43">
        <v>11606</v>
      </c>
      <c r="D5" s="43">
        <v>13272</v>
      </c>
      <c r="E5" s="43">
        <v>6951</v>
      </c>
      <c r="F5" s="43">
        <v>3512</v>
      </c>
      <c r="G5" s="43">
        <v>2305</v>
      </c>
      <c r="H5" s="43">
        <v>0</v>
      </c>
      <c r="I5" s="43">
        <v>8549</v>
      </c>
      <c r="J5" s="43">
        <v>12641</v>
      </c>
      <c r="K5" s="43">
        <v>13184</v>
      </c>
      <c r="L5" s="43">
        <v>14477</v>
      </c>
      <c r="M5" s="43">
        <v>9896</v>
      </c>
      <c r="N5" s="43">
        <f>SUM(B5:M5)</f>
        <v>111137</v>
      </c>
    </row>
    <row r="6" spans="1:14" x14ac:dyDescent="0.2">
      <c r="A6" s="6" t="s">
        <v>53</v>
      </c>
      <c r="B6" s="44">
        <v>13133</v>
      </c>
      <c r="C6" s="44">
        <v>10378</v>
      </c>
      <c r="D6" s="44">
        <v>9963</v>
      </c>
      <c r="E6" s="44">
        <v>6463</v>
      </c>
      <c r="F6" s="44">
        <v>1624</v>
      </c>
      <c r="G6" s="44">
        <v>698</v>
      </c>
      <c r="H6" s="44">
        <v>0</v>
      </c>
      <c r="I6" s="44">
        <v>5602</v>
      </c>
      <c r="J6" s="44">
        <v>9918</v>
      </c>
      <c r="K6" s="44">
        <v>12847</v>
      </c>
      <c r="L6" s="44">
        <v>12453</v>
      </c>
      <c r="M6" s="44">
        <v>8292</v>
      </c>
      <c r="N6" s="44">
        <f t="shared" ref="N6:N14" si="0">SUM(B6:M6)</f>
        <v>91371</v>
      </c>
    </row>
    <row r="7" spans="1:14" x14ac:dyDescent="0.2">
      <c r="A7" s="7" t="s">
        <v>54</v>
      </c>
      <c r="B7" s="43">
        <v>42827</v>
      </c>
      <c r="C7" s="43">
        <v>28301</v>
      </c>
      <c r="D7" s="43">
        <v>30847</v>
      </c>
      <c r="E7" s="43">
        <v>15629</v>
      </c>
      <c r="F7" s="43">
        <v>19864</v>
      </c>
      <c r="G7" s="43">
        <v>8035</v>
      </c>
      <c r="H7" s="43">
        <v>7441</v>
      </c>
      <c r="I7" s="43">
        <v>7963</v>
      </c>
      <c r="J7" s="43">
        <v>10154</v>
      </c>
      <c r="K7" s="43">
        <v>27696</v>
      </c>
      <c r="L7" s="43">
        <v>34354</v>
      </c>
      <c r="M7" s="43">
        <v>18605</v>
      </c>
      <c r="N7" s="43">
        <f t="shared" si="0"/>
        <v>251716</v>
      </c>
    </row>
    <row r="8" spans="1:14" x14ac:dyDescent="0.2">
      <c r="A8" s="6" t="s">
        <v>55</v>
      </c>
      <c r="B8" s="44">
        <v>62826</v>
      </c>
      <c r="C8" s="44">
        <v>60144</v>
      </c>
      <c r="D8" s="44">
        <v>65098</v>
      </c>
      <c r="E8" s="44">
        <v>45108</v>
      </c>
      <c r="F8" s="44">
        <v>37988</v>
      </c>
      <c r="G8" s="44">
        <v>3064</v>
      </c>
      <c r="H8" s="44">
        <v>2899</v>
      </c>
      <c r="I8" s="44">
        <v>23078</v>
      </c>
      <c r="J8" s="44">
        <v>49907</v>
      </c>
      <c r="K8" s="44">
        <v>61102</v>
      </c>
      <c r="L8" s="44">
        <v>59099</v>
      </c>
      <c r="M8" s="44">
        <v>46876</v>
      </c>
      <c r="N8" s="44">
        <f t="shared" si="0"/>
        <v>517189</v>
      </c>
    </row>
    <row r="9" spans="1:14" x14ac:dyDescent="0.2">
      <c r="A9" s="7" t="s">
        <v>56</v>
      </c>
      <c r="B9" s="43">
        <v>8304</v>
      </c>
      <c r="C9" s="43">
        <v>8335</v>
      </c>
      <c r="D9" s="43">
        <v>6488</v>
      </c>
      <c r="E9" s="43">
        <v>7041</v>
      </c>
      <c r="F9" s="43">
        <v>3499</v>
      </c>
      <c r="G9" s="43">
        <v>0</v>
      </c>
      <c r="H9" s="43">
        <v>0</v>
      </c>
      <c r="I9" s="43">
        <v>954</v>
      </c>
      <c r="J9" s="43">
        <v>7427</v>
      </c>
      <c r="K9" s="43">
        <v>9092</v>
      </c>
      <c r="L9" s="43">
        <v>9190</v>
      </c>
      <c r="M9" s="43">
        <v>7396</v>
      </c>
      <c r="N9" s="43">
        <f t="shared" si="0"/>
        <v>67726</v>
      </c>
    </row>
    <row r="10" spans="1:14" x14ac:dyDescent="0.2">
      <c r="A10" s="6" t="s">
        <v>57</v>
      </c>
      <c r="B10" s="44">
        <v>675</v>
      </c>
      <c r="C10" s="44">
        <v>1041</v>
      </c>
      <c r="D10" s="44">
        <v>936</v>
      </c>
      <c r="E10" s="44">
        <v>285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f t="shared" si="0"/>
        <v>2937</v>
      </c>
    </row>
    <row r="11" spans="1:14" x14ac:dyDescent="0.2">
      <c r="A11" s="7" t="s">
        <v>58</v>
      </c>
      <c r="B11" s="43">
        <v>1095</v>
      </c>
      <c r="C11" s="43">
        <v>990</v>
      </c>
      <c r="D11" s="43">
        <v>1076</v>
      </c>
      <c r="E11" s="43">
        <v>948</v>
      </c>
      <c r="F11" s="43">
        <v>612</v>
      </c>
      <c r="G11" s="43">
        <v>554</v>
      </c>
      <c r="H11" s="43">
        <v>502</v>
      </c>
      <c r="I11" s="43">
        <v>555</v>
      </c>
      <c r="J11" s="43">
        <v>671</v>
      </c>
      <c r="K11" s="43">
        <v>772</v>
      </c>
      <c r="L11" s="43">
        <v>849</v>
      </c>
      <c r="M11" s="43">
        <v>771</v>
      </c>
      <c r="N11" s="43">
        <f t="shared" si="0"/>
        <v>9395</v>
      </c>
    </row>
    <row r="12" spans="1:14" x14ac:dyDescent="0.2">
      <c r="A12" s="6" t="s">
        <v>59</v>
      </c>
      <c r="B12" s="44">
        <v>0</v>
      </c>
      <c r="C12" s="44">
        <v>0</v>
      </c>
      <c r="D12" s="44">
        <v>0</v>
      </c>
      <c r="E12" s="44">
        <v>0</v>
      </c>
      <c r="F12" s="44">
        <v>13982</v>
      </c>
      <c r="G12" s="44">
        <v>23655</v>
      </c>
      <c r="H12" s="44">
        <v>42398</v>
      </c>
      <c r="I12" s="44">
        <v>26893</v>
      </c>
      <c r="J12" s="44">
        <v>4383</v>
      </c>
      <c r="K12" s="44">
        <v>0</v>
      </c>
      <c r="L12" s="44">
        <v>0</v>
      </c>
      <c r="M12" s="44">
        <v>0</v>
      </c>
      <c r="N12" s="44">
        <f t="shared" si="0"/>
        <v>111311</v>
      </c>
    </row>
    <row r="13" spans="1:14" x14ac:dyDescent="0.2">
      <c r="A13" s="7" t="s">
        <v>60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9983</v>
      </c>
      <c r="H13" s="43">
        <v>42110</v>
      </c>
      <c r="I13" s="43">
        <v>15469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0"/>
        <v>67562</v>
      </c>
    </row>
    <row r="14" spans="1:14" x14ac:dyDescent="0.2">
      <c r="A14" s="8" t="s">
        <v>61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0"/>
        <v>0</v>
      </c>
    </row>
    <row r="15" spans="1:14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4" x14ac:dyDescent="0.2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x14ac:dyDescent="0.2">
      <c r="A17" s="15" t="s">
        <v>62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16"/>
    </row>
    <row r="18" spans="1:14" x14ac:dyDescent="0.2">
      <c r="A18" s="13" t="s">
        <v>63</v>
      </c>
      <c r="B18" s="45">
        <v>67.91</v>
      </c>
      <c r="C18" s="45">
        <v>67.760000000000005</v>
      </c>
      <c r="D18" s="45">
        <v>67.349999999999994</v>
      </c>
      <c r="E18" s="45">
        <v>57.74</v>
      </c>
      <c r="F18" s="45">
        <v>56.08</v>
      </c>
      <c r="G18" s="45">
        <v>75.2</v>
      </c>
      <c r="H18" s="45">
        <v>67.94</v>
      </c>
      <c r="I18" s="45">
        <v>50.54</v>
      </c>
      <c r="J18" s="45">
        <v>58.06</v>
      </c>
      <c r="K18" s="45">
        <v>62.56</v>
      </c>
      <c r="L18" s="45">
        <v>65.19</v>
      </c>
      <c r="M18" s="45">
        <v>68.16</v>
      </c>
      <c r="N18" s="14"/>
    </row>
    <row r="21" spans="1:14" ht="15" x14ac:dyDescent="0.25">
      <c r="A21" s="9" t="s">
        <v>95</v>
      </c>
      <c r="B21" s="9" t="s">
        <v>8</v>
      </c>
      <c r="C21" s="9" t="s">
        <v>9</v>
      </c>
      <c r="D21" s="9" t="s">
        <v>10</v>
      </c>
      <c r="E21" s="9" t="s">
        <v>11</v>
      </c>
      <c r="F21" s="9" t="s">
        <v>12</v>
      </c>
      <c r="G21" s="9" t="s">
        <v>13</v>
      </c>
      <c r="H21" s="9" t="s">
        <v>14</v>
      </c>
      <c r="I21" s="9" t="s">
        <v>15</v>
      </c>
      <c r="J21" s="9" t="s">
        <v>16</v>
      </c>
      <c r="K21" s="9" t="s">
        <v>17</v>
      </c>
      <c r="L21" s="9" t="s">
        <v>18</v>
      </c>
      <c r="M21" s="9" t="s">
        <v>19</v>
      </c>
      <c r="N21" s="9" t="s">
        <v>20</v>
      </c>
    </row>
    <row r="22" spans="1:14" x14ac:dyDescent="0.2">
      <c r="A22" s="5" t="s">
        <v>52</v>
      </c>
      <c r="B22" s="43">
        <v>14272</v>
      </c>
      <c r="C22" s="43">
        <v>11678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x14ac:dyDescent="0.2">
      <c r="A23" s="6" t="s">
        <v>53</v>
      </c>
      <c r="B23" s="44">
        <v>13086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x14ac:dyDescent="0.2">
      <c r="A24" s="7" t="s">
        <v>54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x14ac:dyDescent="0.2">
      <c r="A25" s="6" t="s">
        <v>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1:14" x14ac:dyDescent="0.2">
      <c r="A26" s="7" t="s">
        <v>56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1:14" x14ac:dyDescent="0.2">
      <c r="A27" s="6" t="s">
        <v>57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14" x14ac:dyDescent="0.2">
      <c r="A28" s="7" t="s">
        <v>58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 x14ac:dyDescent="0.2">
      <c r="A29" s="6" t="s">
        <v>59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1:14" x14ac:dyDescent="0.2">
      <c r="A30" s="7" t="s">
        <v>60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x14ac:dyDescent="0.2">
      <c r="A31" s="8" t="s">
        <v>61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spans="1:1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4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 x14ac:dyDescent="0.2">
      <c r="A34" s="15" t="s">
        <v>62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6"/>
    </row>
    <row r="35" spans="1:14" x14ac:dyDescent="0.2">
      <c r="A35" s="13" t="s">
        <v>63</v>
      </c>
      <c r="B35" s="45">
        <v>68.959999999999994</v>
      </c>
      <c r="C35" s="45">
        <v>68.52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8"/>
  <sheetViews>
    <sheetView tabSelected="1" workbookViewId="0">
      <selection activeCell="C28" sqref="C28"/>
    </sheetView>
  </sheetViews>
  <sheetFormatPr defaultRowHeight="14.25" x14ac:dyDescent="0.2"/>
  <cols>
    <col min="1" max="1" width="52.25" customWidth="1"/>
    <col min="2" max="14" width="12.625" customWidth="1"/>
  </cols>
  <sheetData>
    <row r="3" spans="1:14" ht="20.100000000000001" hidden="1" customHeight="1" x14ac:dyDescent="0.2">
      <c r="A3" t="s">
        <v>22</v>
      </c>
      <c r="B3" s="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s="3" t="s">
        <v>35</v>
      </c>
    </row>
    <row r="4" spans="1:14" ht="20.100000000000001" customHeight="1" x14ac:dyDescent="0.25">
      <c r="A4" s="4" t="s">
        <v>37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</row>
    <row r="5" spans="1:14" ht="25.5" x14ac:dyDescent="0.2">
      <c r="A5" s="1" t="s">
        <v>21</v>
      </c>
      <c r="B5" s="50">
        <v>28206</v>
      </c>
      <c r="C5" s="50">
        <v>22285</v>
      </c>
      <c r="D5" s="50">
        <v>31941</v>
      </c>
      <c r="E5" s="50">
        <v>29063</v>
      </c>
      <c r="F5" s="50">
        <v>28268</v>
      </c>
      <c r="G5" s="50">
        <v>790</v>
      </c>
      <c r="H5" s="50">
        <v>0</v>
      </c>
      <c r="I5" s="50">
        <v>20313</v>
      </c>
      <c r="J5" s="50">
        <v>24520</v>
      </c>
      <c r="K5" s="50">
        <v>33794</v>
      </c>
      <c r="L5" s="50">
        <v>30067</v>
      </c>
      <c r="M5" s="50">
        <v>22173</v>
      </c>
      <c r="N5" s="55">
        <f t="shared" ref="N5:N14" si="0">SUM(B5:M5)</f>
        <v>271420</v>
      </c>
    </row>
    <row r="6" spans="1:14" x14ac:dyDescent="0.2">
      <c r="A6" s="2" t="s">
        <v>0</v>
      </c>
      <c r="B6" s="50">
        <v>1485</v>
      </c>
      <c r="C6" s="50">
        <v>1389</v>
      </c>
      <c r="D6" s="50">
        <v>2012</v>
      </c>
      <c r="E6" s="50">
        <v>1624</v>
      </c>
      <c r="F6" s="50">
        <v>120</v>
      </c>
      <c r="G6" s="50">
        <v>0</v>
      </c>
      <c r="H6" s="50">
        <v>0</v>
      </c>
      <c r="I6" s="50">
        <v>0</v>
      </c>
      <c r="J6" s="50">
        <v>1192</v>
      </c>
      <c r="K6" s="50">
        <v>1792</v>
      </c>
      <c r="L6" s="50">
        <v>1547</v>
      </c>
      <c r="M6" s="50">
        <v>461</v>
      </c>
      <c r="N6" s="55">
        <f t="shared" si="0"/>
        <v>11622</v>
      </c>
    </row>
    <row r="7" spans="1:14" x14ac:dyDescent="0.2">
      <c r="A7" s="2" t="s">
        <v>1</v>
      </c>
      <c r="B7" s="50">
        <v>1562</v>
      </c>
      <c r="C7" s="50">
        <v>3780</v>
      </c>
      <c r="D7" s="50">
        <v>5007</v>
      </c>
      <c r="E7" s="50">
        <v>4011</v>
      </c>
      <c r="F7" s="50">
        <v>5583</v>
      </c>
      <c r="G7" s="50">
        <v>26530</v>
      </c>
      <c r="H7" s="50">
        <v>33504</v>
      </c>
      <c r="I7" s="50">
        <v>17566</v>
      </c>
      <c r="J7" s="50">
        <v>4295</v>
      </c>
      <c r="K7" s="50">
        <v>4544</v>
      </c>
      <c r="L7" s="50">
        <v>4852</v>
      </c>
      <c r="M7" s="50">
        <v>9421</v>
      </c>
      <c r="N7" s="55">
        <f t="shared" si="0"/>
        <v>120655</v>
      </c>
    </row>
    <row r="8" spans="1:14" x14ac:dyDescent="0.2">
      <c r="A8" s="2" t="s">
        <v>2</v>
      </c>
      <c r="B8" s="50">
        <v>17879</v>
      </c>
      <c r="C8" s="50">
        <v>18311</v>
      </c>
      <c r="D8" s="50">
        <v>22217</v>
      </c>
      <c r="E8" s="50">
        <v>16238</v>
      </c>
      <c r="F8" s="50">
        <v>16345</v>
      </c>
      <c r="G8" s="50">
        <v>4571</v>
      </c>
      <c r="H8" s="50">
        <v>908</v>
      </c>
      <c r="I8" s="50">
        <v>8598</v>
      </c>
      <c r="J8" s="50">
        <v>16537</v>
      </c>
      <c r="K8" s="50">
        <v>19531</v>
      </c>
      <c r="L8" s="50">
        <v>19432</v>
      </c>
      <c r="M8" s="50">
        <v>11563</v>
      </c>
      <c r="N8" s="55">
        <f t="shared" si="0"/>
        <v>172130</v>
      </c>
    </row>
    <row r="9" spans="1:14" x14ac:dyDescent="0.2">
      <c r="A9" s="2" t="s">
        <v>3</v>
      </c>
      <c r="B9" s="50">
        <v>198</v>
      </c>
      <c r="C9" s="50">
        <v>151</v>
      </c>
      <c r="D9" s="50">
        <v>157</v>
      </c>
      <c r="E9" s="50">
        <v>145</v>
      </c>
      <c r="F9" s="50">
        <v>121</v>
      </c>
      <c r="G9" s="50">
        <v>20</v>
      </c>
      <c r="H9" s="50">
        <v>0</v>
      </c>
      <c r="I9" s="50">
        <v>73</v>
      </c>
      <c r="J9" s="50">
        <v>117</v>
      </c>
      <c r="K9" s="50">
        <v>148</v>
      </c>
      <c r="L9" s="50">
        <v>198</v>
      </c>
      <c r="M9" s="50">
        <v>135</v>
      </c>
      <c r="N9" s="55">
        <f t="shared" si="0"/>
        <v>1463</v>
      </c>
    </row>
    <row r="10" spans="1:14" ht="21.75" customHeight="1" x14ac:dyDescent="0.2">
      <c r="A10" s="2" t="s">
        <v>36</v>
      </c>
      <c r="B10" s="50">
        <v>5039</v>
      </c>
      <c r="C10" s="50">
        <v>5977</v>
      </c>
      <c r="D10" s="50">
        <v>7396</v>
      </c>
      <c r="E10" s="50">
        <v>6164</v>
      </c>
      <c r="F10" s="50">
        <v>6065</v>
      </c>
      <c r="G10" s="50">
        <v>2450</v>
      </c>
      <c r="H10" s="50">
        <v>296</v>
      </c>
      <c r="I10" s="50">
        <v>2687</v>
      </c>
      <c r="J10" s="50">
        <v>6096</v>
      </c>
      <c r="K10" s="50">
        <v>7519</v>
      </c>
      <c r="L10" s="50">
        <v>6795</v>
      </c>
      <c r="M10" s="50">
        <v>6484</v>
      </c>
      <c r="N10" s="55">
        <f t="shared" si="0"/>
        <v>62968</v>
      </c>
    </row>
    <row r="11" spans="1:14" x14ac:dyDescent="0.2">
      <c r="A11" s="2" t="s">
        <v>4</v>
      </c>
      <c r="B11" s="50">
        <v>1792</v>
      </c>
      <c r="C11" s="50">
        <v>1479</v>
      </c>
      <c r="D11" s="50">
        <v>1788</v>
      </c>
      <c r="E11" s="50">
        <v>2241</v>
      </c>
      <c r="F11" s="50">
        <v>2160</v>
      </c>
      <c r="G11" s="50">
        <v>813</v>
      </c>
      <c r="H11" s="50">
        <v>0</v>
      </c>
      <c r="I11" s="50">
        <v>1453</v>
      </c>
      <c r="J11" s="50">
        <v>245</v>
      </c>
      <c r="K11" s="50">
        <v>2988</v>
      </c>
      <c r="L11" s="50">
        <v>2256</v>
      </c>
      <c r="M11" s="50">
        <v>1594</v>
      </c>
      <c r="N11" s="55">
        <f t="shared" si="0"/>
        <v>18809</v>
      </c>
    </row>
    <row r="12" spans="1:14" x14ac:dyDescent="0.2">
      <c r="A12" s="2" t="s">
        <v>5</v>
      </c>
      <c r="B12" s="50">
        <v>79</v>
      </c>
      <c r="C12" s="50">
        <v>71</v>
      </c>
      <c r="D12" s="50">
        <v>73</v>
      </c>
      <c r="E12" s="50">
        <v>72</v>
      </c>
      <c r="F12" s="50">
        <v>71</v>
      </c>
      <c r="G12" s="50">
        <v>92</v>
      </c>
      <c r="H12" s="50">
        <v>78</v>
      </c>
      <c r="I12" s="50">
        <v>86</v>
      </c>
      <c r="J12" s="50">
        <v>76</v>
      </c>
      <c r="K12" s="50">
        <v>76</v>
      </c>
      <c r="L12" s="50">
        <v>76</v>
      </c>
      <c r="M12" s="50">
        <v>77</v>
      </c>
      <c r="N12" s="55">
        <v>77</v>
      </c>
    </row>
    <row r="13" spans="1:14" x14ac:dyDescent="0.2">
      <c r="A13" s="2" t="s">
        <v>6</v>
      </c>
      <c r="B13" s="50">
        <v>150</v>
      </c>
      <c r="C13" s="50">
        <v>141</v>
      </c>
      <c r="D13" s="50">
        <v>193</v>
      </c>
      <c r="E13" s="50">
        <v>196</v>
      </c>
      <c r="F13" s="50">
        <v>212</v>
      </c>
      <c r="G13" s="50">
        <v>190</v>
      </c>
      <c r="H13" s="50">
        <v>184</v>
      </c>
      <c r="I13" s="50">
        <v>186</v>
      </c>
      <c r="J13" s="50">
        <v>200</v>
      </c>
      <c r="K13" s="50">
        <v>223</v>
      </c>
      <c r="L13" s="50">
        <v>244</v>
      </c>
      <c r="M13" s="50">
        <v>250</v>
      </c>
      <c r="N13" s="55">
        <f t="shared" si="0"/>
        <v>2369</v>
      </c>
    </row>
    <row r="14" spans="1:14" x14ac:dyDescent="0.2">
      <c r="A14" s="2" t="s">
        <v>7</v>
      </c>
      <c r="B14" s="50">
        <v>356</v>
      </c>
      <c r="C14" s="50">
        <v>585</v>
      </c>
      <c r="D14" s="50">
        <v>250</v>
      </c>
      <c r="E14" s="50">
        <v>470</v>
      </c>
      <c r="F14" s="50">
        <v>369</v>
      </c>
      <c r="G14" s="50">
        <v>115</v>
      </c>
      <c r="H14" s="50">
        <v>0</v>
      </c>
      <c r="I14" s="50">
        <v>599</v>
      </c>
      <c r="J14" s="50">
        <v>241</v>
      </c>
      <c r="K14" s="50">
        <v>125</v>
      </c>
      <c r="L14" s="50">
        <v>130</v>
      </c>
      <c r="M14" s="50">
        <v>326</v>
      </c>
      <c r="N14" s="55">
        <f t="shared" si="0"/>
        <v>3566</v>
      </c>
    </row>
    <row r="18" spans="1:14" ht="15" x14ac:dyDescent="0.25">
      <c r="A18" s="9" t="s">
        <v>122</v>
      </c>
      <c r="B18" s="9" t="s">
        <v>8</v>
      </c>
      <c r="C18" s="9" t="s">
        <v>9</v>
      </c>
      <c r="D18" s="9" t="s">
        <v>10</v>
      </c>
      <c r="E18" s="9" t="s">
        <v>11</v>
      </c>
      <c r="F18" s="9" t="s">
        <v>12</v>
      </c>
      <c r="G18" s="9" t="s">
        <v>13</v>
      </c>
      <c r="H18" s="9" t="s">
        <v>14</v>
      </c>
      <c r="I18" s="9" t="s">
        <v>15</v>
      </c>
      <c r="J18" s="9" t="s">
        <v>16</v>
      </c>
      <c r="K18" s="9" t="s">
        <v>17</v>
      </c>
      <c r="L18" s="9" t="s">
        <v>18</v>
      </c>
      <c r="M18" s="9" t="s">
        <v>19</v>
      </c>
      <c r="N18" s="9" t="s">
        <v>20</v>
      </c>
    </row>
    <row r="19" spans="1:14" ht="15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x14ac:dyDescent="0.2">
      <c r="A20" s="6" t="s">
        <v>0</v>
      </c>
      <c r="B20" s="11">
        <v>1238</v>
      </c>
      <c r="C20" s="11">
        <v>1161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>
        <f t="shared" ref="N20:N25" si="1">SUM(B20:M20)</f>
        <v>2399</v>
      </c>
    </row>
    <row r="21" spans="1:14" x14ac:dyDescent="0.2">
      <c r="A21" s="7" t="s">
        <v>1</v>
      </c>
      <c r="B21" s="10">
        <v>6419</v>
      </c>
      <c r="C21" s="10">
        <v>4982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>
        <f t="shared" si="1"/>
        <v>11401</v>
      </c>
    </row>
    <row r="22" spans="1:14" x14ac:dyDescent="0.2">
      <c r="A22" s="6" t="s">
        <v>2</v>
      </c>
      <c r="B22" s="11">
        <v>20304</v>
      </c>
      <c r="C22" s="11">
        <v>17294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>
        <f t="shared" si="1"/>
        <v>37598</v>
      </c>
    </row>
    <row r="23" spans="1:14" x14ac:dyDescent="0.2">
      <c r="A23" s="7" t="s">
        <v>3</v>
      </c>
      <c r="B23" s="10">
        <v>72</v>
      </c>
      <c r="C23" s="10">
        <v>541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 t="shared" si="1"/>
        <v>613</v>
      </c>
    </row>
    <row r="24" spans="1:14" x14ac:dyDescent="0.2">
      <c r="A24" s="6" t="s">
        <v>36</v>
      </c>
      <c r="B24" s="11">
        <v>5982</v>
      </c>
      <c r="C24" s="11">
        <v>5620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>
        <f t="shared" si="1"/>
        <v>11602</v>
      </c>
    </row>
    <row r="25" spans="1:14" x14ac:dyDescent="0.2">
      <c r="A25" s="7" t="s">
        <v>4</v>
      </c>
      <c r="B25" s="10">
        <v>2478</v>
      </c>
      <c r="C25" s="10">
        <v>2557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f t="shared" si="1"/>
        <v>5035</v>
      </c>
    </row>
    <row r="26" spans="1:14" x14ac:dyDescent="0.2">
      <c r="A26" s="6" t="s">
        <v>5</v>
      </c>
      <c r="B26" s="11">
        <v>63</v>
      </c>
      <c r="C26" s="11">
        <v>69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>
        <v>69</v>
      </c>
    </row>
    <row r="27" spans="1:14" x14ac:dyDescent="0.2">
      <c r="A27" s="7" t="s">
        <v>6</v>
      </c>
      <c r="B27" s="10">
        <v>100</v>
      </c>
      <c r="C27" s="10">
        <v>133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>
        <f>SUM(B27:M27)</f>
        <v>233</v>
      </c>
    </row>
    <row r="28" spans="1:14" x14ac:dyDescent="0.2">
      <c r="A28" s="8" t="s">
        <v>7</v>
      </c>
      <c r="B28" s="71">
        <v>144</v>
      </c>
      <c r="C28" s="71">
        <v>1212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>
        <f>SUM(B28:M28)</f>
        <v>1356</v>
      </c>
    </row>
  </sheetData>
  <pageMargins left="0.25" right="0.25" top="0.75" bottom="0.75" header="0.3" footer="0.3"/>
  <pageSetup paperSize="9" scale="60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46"/>
  <sheetViews>
    <sheetView workbookViewId="0">
      <selection activeCell="G2" sqref="G2"/>
    </sheetView>
  </sheetViews>
  <sheetFormatPr defaultRowHeight="14.25" x14ac:dyDescent="0.2"/>
  <cols>
    <col min="1" max="1" width="49.25" customWidth="1"/>
    <col min="2" max="14" width="12.625" customWidth="1"/>
  </cols>
  <sheetData>
    <row r="6" spans="1:14" ht="15" x14ac:dyDescent="0.25">
      <c r="A6" s="19" t="s">
        <v>41</v>
      </c>
      <c r="B6" s="19" t="s">
        <v>8</v>
      </c>
      <c r="C6" s="19" t="s">
        <v>9</v>
      </c>
      <c r="D6" s="19" t="s">
        <v>10</v>
      </c>
      <c r="E6" s="19" t="s">
        <v>11</v>
      </c>
      <c r="F6" s="19" t="s">
        <v>12</v>
      </c>
      <c r="G6" s="19" t="s">
        <v>13</v>
      </c>
      <c r="H6" s="19" t="s">
        <v>14</v>
      </c>
      <c r="I6" s="19" t="s">
        <v>15</v>
      </c>
      <c r="J6" s="19" t="s">
        <v>16</v>
      </c>
      <c r="K6" s="19" t="s">
        <v>17</v>
      </c>
      <c r="L6" s="19" t="s">
        <v>18</v>
      </c>
      <c r="M6" s="19" t="s">
        <v>19</v>
      </c>
      <c r="N6" s="19" t="s">
        <v>20</v>
      </c>
    </row>
    <row r="7" spans="1:14" x14ac:dyDescent="0.2">
      <c r="A7" s="20" t="s">
        <v>42</v>
      </c>
      <c r="B7" s="21">
        <f>Kirjasto!$B$5</f>
        <v>169619</v>
      </c>
      <c r="C7" s="21">
        <f>Kirjasto!$C$5</f>
        <v>156506</v>
      </c>
      <c r="D7" s="21">
        <f>Kirjasto!$D$5</f>
        <v>177044</v>
      </c>
      <c r="E7" s="21">
        <f>Kirjasto!$E$5</f>
        <v>153352</v>
      </c>
      <c r="F7" s="21">
        <f>Kirjasto!$F$5</f>
        <v>169494</v>
      </c>
      <c r="G7" s="21">
        <f>Kirjasto!$G$5</f>
        <v>125909</v>
      </c>
      <c r="H7" s="21">
        <f>Kirjasto!$H$5</f>
        <v>126001</v>
      </c>
      <c r="I7" s="21">
        <f>Kirjasto!$I$5</f>
        <v>155502</v>
      </c>
      <c r="J7" s="21">
        <f>Kirjasto!$J$5</f>
        <v>172401</v>
      </c>
      <c r="K7" s="21">
        <f>Kirjasto!$K$5</f>
        <v>178277</v>
      </c>
      <c r="L7" s="21">
        <f>Kirjasto!$L$5</f>
        <v>154886</v>
      </c>
      <c r="M7" s="21">
        <f>Kirjasto!$M$5</f>
        <v>136807</v>
      </c>
      <c r="N7" s="11">
        <f t="shared" ref="N7:N9" si="0">SUM(B7:M7)</f>
        <v>1875798</v>
      </c>
    </row>
    <row r="8" spans="1:14" x14ac:dyDescent="0.2">
      <c r="A8" s="6" t="s">
        <v>83</v>
      </c>
      <c r="B8" s="44">
        <f>Kirjasto!B7</f>
        <v>124852</v>
      </c>
      <c r="C8" s="44">
        <f>Kirjasto!C7</f>
        <v>115540</v>
      </c>
      <c r="D8" s="44">
        <f>Kirjasto!D7</f>
        <v>125690</v>
      </c>
      <c r="E8" s="44">
        <f>Kirjasto!E7</f>
        <v>116314</v>
      </c>
      <c r="F8" s="44">
        <f>Kirjasto!F7</f>
        <v>119356</v>
      </c>
      <c r="G8" s="44">
        <f>Kirjasto!G7</f>
        <v>113976</v>
      </c>
      <c r="H8" s="44">
        <f>Kirjasto!H7</f>
        <v>114021</v>
      </c>
      <c r="I8" s="44">
        <f>Kirjasto!I7</f>
        <v>132451</v>
      </c>
      <c r="J8" s="44">
        <f>Kirjasto!J7</f>
        <v>151036</v>
      </c>
      <c r="K8" s="44">
        <f>Kirjasto!K7</f>
        <v>156178</v>
      </c>
      <c r="L8" s="44">
        <f>Kirjasto!L7</f>
        <v>143247</v>
      </c>
      <c r="M8" s="44">
        <f>Kirjasto!M7</f>
        <v>130292</v>
      </c>
      <c r="N8" s="11">
        <f t="shared" si="0"/>
        <v>1542953</v>
      </c>
    </row>
    <row r="9" spans="1:14" x14ac:dyDescent="0.2">
      <c r="A9" s="6" t="s">
        <v>85</v>
      </c>
      <c r="B9" s="44">
        <v>65173</v>
      </c>
      <c r="C9" s="58">
        <f>Kirjasto!$C$8</f>
        <v>60311.880000000005</v>
      </c>
      <c r="D9" s="58">
        <f>Kirjasto!$D$8</f>
        <v>65610.180000000008</v>
      </c>
      <c r="E9" s="58">
        <f>Kirjasto!$E$8</f>
        <v>60715.90800000001</v>
      </c>
      <c r="F9" s="58">
        <f>Kirjasto!$F$8</f>
        <v>62303.832000000002</v>
      </c>
      <c r="G9" s="58">
        <f>Kirjasto!$G$8</f>
        <v>59495.472000000002</v>
      </c>
      <c r="H9" s="58">
        <f>Kirjasto!$H$8</f>
        <v>59518.962000000007</v>
      </c>
      <c r="I9" s="58">
        <f>Kirjasto!$I$8</f>
        <v>69139.422000000006</v>
      </c>
      <c r="J9" s="58">
        <f>Kirjasto!$J$8</f>
        <v>78840.792000000001</v>
      </c>
      <c r="K9" s="58">
        <f>Kirjasto!$K$8</f>
        <v>81524.915999999997</v>
      </c>
      <c r="L9" s="58">
        <f>Kirjasto!$L$8</f>
        <v>74774.934000000008</v>
      </c>
      <c r="M9" s="58">
        <f>Kirjasto!$M$8</f>
        <v>68012.424000000014</v>
      </c>
      <c r="N9" s="11">
        <f t="shared" si="0"/>
        <v>805421.72199999995</v>
      </c>
    </row>
    <row r="10" spans="1:14" x14ac:dyDescent="0.2">
      <c r="A10" s="24" t="s">
        <v>43</v>
      </c>
      <c r="B10" s="21">
        <f>Kirjasto!B9</f>
        <v>262095</v>
      </c>
      <c r="C10" s="21">
        <f>Kirjasto!C9</f>
        <v>248676</v>
      </c>
      <c r="D10" s="21">
        <f>Kirjasto!D9</f>
        <v>276226</v>
      </c>
      <c r="E10" s="21">
        <f>Kirjasto!E9</f>
        <v>244231</v>
      </c>
      <c r="F10" s="21">
        <f>Kirjasto!F9</f>
        <v>227860</v>
      </c>
      <c r="G10" s="21">
        <f>Kirjasto!G9</f>
        <v>228137</v>
      </c>
      <c r="H10" s="21">
        <f>Kirjasto!H9</f>
        <v>222933</v>
      </c>
      <c r="I10" s="21">
        <f>Kirjasto!I9</f>
        <v>242848</v>
      </c>
      <c r="J10" s="21">
        <f>Kirjasto!J9</f>
        <v>266814</v>
      </c>
      <c r="K10" s="21">
        <f>Kirjasto!K9</f>
        <v>274756</v>
      </c>
      <c r="L10" s="21">
        <f>Kirjasto!L9</f>
        <v>258154</v>
      </c>
      <c r="M10" s="21">
        <f>Kirjasto!M9</f>
        <v>242890</v>
      </c>
      <c r="N10" s="21">
        <f>Kirjasto!N9</f>
        <v>2995620</v>
      </c>
    </row>
    <row r="11" spans="1:14" x14ac:dyDescent="0.2">
      <c r="A11" s="22" t="s">
        <v>44</v>
      </c>
      <c r="B11" s="23">
        <f>Kirjasto!B10</f>
        <v>2042</v>
      </c>
      <c r="C11" s="23">
        <f>Kirjasto!C10</f>
        <v>1958</v>
      </c>
      <c r="D11" s="23">
        <f>Kirjasto!D10</f>
        <v>2226</v>
      </c>
      <c r="E11" s="23">
        <f>Kirjasto!E10</f>
        <v>2056</v>
      </c>
      <c r="F11" s="23">
        <f>Kirjasto!F10</f>
        <v>2097</v>
      </c>
      <c r="G11" s="23">
        <f>Kirjasto!G10</f>
        <v>1673</v>
      </c>
      <c r="H11" s="23">
        <f>Kirjasto!H10</f>
        <v>1467</v>
      </c>
      <c r="I11" s="23">
        <f>Kirjasto!I10</f>
        <v>2102</v>
      </c>
      <c r="J11" s="23">
        <f>Kirjasto!J10</f>
        <v>2329</v>
      </c>
      <c r="K11" s="23">
        <f>Kirjasto!K10</f>
        <v>2553</v>
      </c>
      <c r="L11" s="23">
        <f>Kirjasto!L10</f>
        <v>2463</v>
      </c>
      <c r="M11" s="23">
        <f>Kirjasto!M10</f>
        <v>2521</v>
      </c>
      <c r="N11" s="23">
        <f>Kirjasto!N10</f>
        <v>25487</v>
      </c>
    </row>
    <row r="12" spans="1:14" x14ac:dyDescent="0.2">
      <c r="A12" s="24" t="s">
        <v>45</v>
      </c>
      <c r="B12" s="21">
        <f>Kirjasto!B12</f>
        <v>3675</v>
      </c>
      <c r="C12" s="21">
        <f>Kirjasto!C12</f>
        <v>5090</v>
      </c>
      <c r="D12" s="21">
        <f>Kirjasto!D12</f>
        <v>6238</v>
      </c>
      <c r="E12" s="21">
        <f>Kirjasto!E12</f>
        <v>4319</v>
      </c>
      <c r="F12" s="21">
        <f>Kirjasto!F12</f>
        <v>4586</v>
      </c>
      <c r="G12" s="21">
        <f>Kirjasto!G12</f>
        <v>4262</v>
      </c>
      <c r="H12" s="21">
        <f>Kirjasto!H12</f>
        <v>4441</v>
      </c>
      <c r="I12" s="21">
        <f>Kirjasto!I12</f>
        <v>4755</v>
      </c>
      <c r="J12" s="21">
        <f>Kirjasto!J12</f>
        <v>5347</v>
      </c>
      <c r="K12" s="21">
        <f>Kirjasto!K12</f>
        <v>8161</v>
      </c>
      <c r="L12" s="21">
        <f>Kirjasto!L12</f>
        <v>10176</v>
      </c>
      <c r="M12" s="21">
        <f>Kirjasto!M12</f>
        <v>4784</v>
      </c>
      <c r="N12" s="21">
        <f>Kirjasto!N12</f>
        <v>65834</v>
      </c>
    </row>
    <row r="13" spans="1:14" x14ac:dyDescent="0.2">
      <c r="A13" s="22" t="s">
        <v>46</v>
      </c>
      <c r="B13" s="23">
        <f>Kirjasto!B13</f>
        <v>76</v>
      </c>
      <c r="C13" s="23">
        <f>Kirjasto!C13</f>
        <v>57</v>
      </c>
      <c r="D13" s="23">
        <f>Kirjasto!D13</f>
        <v>71</v>
      </c>
      <c r="E13" s="23">
        <f>Kirjasto!E13</f>
        <v>46</v>
      </c>
      <c r="F13" s="23">
        <f>Kirjasto!F13</f>
        <v>48</v>
      </c>
      <c r="G13" s="23">
        <f>Kirjasto!G13</f>
        <v>11</v>
      </c>
      <c r="H13" s="23">
        <f>Kirjasto!H13</f>
        <v>5</v>
      </c>
      <c r="I13" s="23">
        <f>Kirjasto!I13</f>
        <v>29</v>
      </c>
      <c r="J13" s="23">
        <f>Kirjasto!J13</f>
        <v>80</v>
      </c>
      <c r="K13" s="23">
        <f>Kirjasto!K13</f>
        <v>104</v>
      </c>
      <c r="L13" s="23">
        <f>Kirjasto!L13</f>
        <v>91</v>
      </c>
      <c r="M13" s="23">
        <f>Kirjasto!M13</f>
        <v>51</v>
      </c>
      <c r="N13" s="23">
        <f>Kirjasto!N13</f>
        <v>669</v>
      </c>
    </row>
    <row r="14" spans="1:14" x14ac:dyDescent="0.2">
      <c r="A14" s="24" t="s">
        <v>47</v>
      </c>
      <c r="B14" s="21">
        <f>Kirjasto!B14</f>
        <v>1354</v>
      </c>
      <c r="C14" s="21">
        <f>Kirjasto!C14</f>
        <v>1146</v>
      </c>
      <c r="D14" s="21">
        <f>Kirjasto!D14</f>
        <v>1238</v>
      </c>
      <c r="E14" s="21">
        <f>Kirjasto!E14</f>
        <v>832</v>
      </c>
      <c r="F14" s="21">
        <f>Kirjasto!F14</f>
        <v>919</v>
      </c>
      <c r="G14" s="21">
        <f>Kirjasto!G14</f>
        <v>95</v>
      </c>
      <c r="H14" s="21">
        <f>Kirjasto!H14</f>
        <v>13</v>
      </c>
      <c r="I14" s="21">
        <f>Kirjasto!I14</f>
        <v>476</v>
      </c>
      <c r="J14" s="21">
        <f>Kirjasto!J14</f>
        <v>1802</v>
      </c>
      <c r="K14" s="21">
        <f>Kirjasto!K14</f>
        <v>2036</v>
      </c>
      <c r="L14" s="21">
        <f>Kirjasto!L14</f>
        <v>1342</v>
      </c>
      <c r="M14" s="21">
        <f>Kirjasto!M14</f>
        <v>889</v>
      </c>
      <c r="N14" s="21">
        <f>Kirjasto!N14</f>
        <v>12142</v>
      </c>
    </row>
    <row r="15" spans="1:14" x14ac:dyDescent="0.2">
      <c r="A15" s="22" t="s">
        <v>48</v>
      </c>
      <c r="B15" s="23">
        <f>Kirjasto!B15</f>
        <v>79</v>
      </c>
      <c r="C15" s="23">
        <f>Kirjasto!C15</f>
        <v>135</v>
      </c>
      <c r="D15" s="23">
        <f>Kirjasto!D15</f>
        <v>168</v>
      </c>
      <c r="E15" s="23">
        <f>Kirjasto!E15</f>
        <v>169</v>
      </c>
      <c r="F15" s="23">
        <f>Kirjasto!F15</f>
        <v>107</v>
      </c>
      <c r="G15" s="23">
        <f>Kirjasto!G15</f>
        <v>48</v>
      </c>
      <c r="H15" s="23">
        <f>Kirjasto!H15</f>
        <v>32</v>
      </c>
      <c r="I15" s="23">
        <f>Kirjasto!I15</f>
        <v>49</v>
      </c>
      <c r="J15" s="23">
        <f>Kirjasto!J15</f>
        <v>149</v>
      </c>
      <c r="K15" s="23">
        <f>Kirjasto!K15</f>
        <v>234</v>
      </c>
      <c r="L15" s="23">
        <f>Kirjasto!L15</f>
        <v>244</v>
      </c>
      <c r="M15" s="23">
        <f>Kirjasto!M15</f>
        <v>103</v>
      </c>
      <c r="N15" s="23">
        <f>Kirjasto!N15</f>
        <v>1517</v>
      </c>
    </row>
    <row r="16" spans="1:14" x14ac:dyDescent="0.2">
      <c r="A16" s="32" t="s">
        <v>49</v>
      </c>
      <c r="B16" s="33">
        <f>Kirjasto!B16</f>
        <v>1182</v>
      </c>
      <c r="C16" s="33">
        <f>Kirjasto!C16</f>
        <v>2046</v>
      </c>
      <c r="D16" s="33">
        <f>Kirjasto!D16</f>
        <v>2462</v>
      </c>
      <c r="E16" s="33">
        <f>Kirjasto!E16</f>
        <v>2781</v>
      </c>
      <c r="F16" s="33">
        <f>Kirjasto!F16</f>
        <v>3855</v>
      </c>
      <c r="G16" s="33">
        <f>Kirjasto!G16</f>
        <v>583</v>
      </c>
      <c r="H16" s="33">
        <f>Kirjasto!H16</f>
        <v>242</v>
      </c>
      <c r="I16" s="33">
        <f>Kirjasto!I16</f>
        <v>1866</v>
      </c>
      <c r="J16" s="33">
        <f>Kirjasto!J16</f>
        <v>2670</v>
      </c>
      <c r="K16" s="33">
        <f>Kirjasto!K16</f>
        <v>4105</v>
      </c>
      <c r="L16" s="33">
        <f>Kirjasto!L16</f>
        <v>4717</v>
      </c>
      <c r="M16" s="33">
        <f>Kirjasto!M16</f>
        <v>1561</v>
      </c>
      <c r="N16" s="33">
        <f>Kirjasto!N16</f>
        <v>28070</v>
      </c>
    </row>
    <row r="17" spans="1:14" x14ac:dyDescent="0.2">
      <c r="A17" s="2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34" t="s">
        <v>50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25.5" x14ac:dyDescent="0.2">
      <c r="A19" s="24" t="s">
        <v>84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4"/>
    </row>
    <row r="20" spans="1:14" ht="25.5" x14ac:dyDescent="0.2">
      <c r="A20" s="22" t="s">
        <v>86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">
      <c r="A21" s="32" t="s">
        <v>51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32"/>
    </row>
    <row r="22" spans="1:14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9"/>
    </row>
    <row r="23" spans="1:14" ht="15" x14ac:dyDescent="0.25">
      <c r="A23" s="19" t="s">
        <v>39</v>
      </c>
      <c r="B23" s="19" t="s">
        <v>8</v>
      </c>
      <c r="C23" s="19" t="s">
        <v>9</v>
      </c>
      <c r="D23" s="19" t="s">
        <v>10</v>
      </c>
      <c r="E23" s="19" t="s">
        <v>11</v>
      </c>
      <c r="F23" s="19" t="s">
        <v>12</v>
      </c>
      <c r="G23" s="19" t="s">
        <v>13</v>
      </c>
      <c r="H23" s="19" t="s">
        <v>14</v>
      </c>
      <c r="I23" s="19" t="s">
        <v>15</v>
      </c>
      <c r="J23" s="19" t="s">
        <v>16</v>
      </c>
      <c r="K23" s="19" t="s">
        <v>17</v>
      </c>
      <c r="L23" s="19" t="s">
        <v>18</v>
      </c>
      <c r="M23" s="19" t="s">
        <v>19</v>
      </c>
      <c r="N23" s="19" t="s">
        <v>20</v>
      </c>
    </row>
    <row r="24" spans="1:14" x14ac:dyDescent="0.2">
      <c r="A24" s="20" t="s">
        <v>64</v>
      </c>
      <c r="B24" s="21">
        <f>Museo!B5</f>
        <v>14726</v>
      </c>
      <c r="C24" s="21">
        <f>Museo!C5</f>
        <v>15479</v>
      </c>
      <c r="D24" s="21">
        <f>Museo!D5</f>
        <v>12303</v>
      </c>
      <c r="E24" s="21">
        <f>Museo!E5</f>
        <v>13494</v>
      </c>
      <c r="F24" s="21">
        <f>Museo!F5</f>
        <v>25341</v>
      </c>
      <c r="G24" s="21">
        <f>Museo!G5</f>
        <v>26436</v>
      </c>
      <c r="H24" s="21">
        <f>Museo!H5</f>
        <v>43916</v>
      </c>
      <c r="I24" s="21">
        <f>Museo!I5</f>
        <v>31137</v>
      </c>
      <c r="J24" s="21">
        <f>Museo!J5</f>
        <v>22106</v>
      </c>
      <c r="K24" s="21">
        <f>Museo!K5</f>
        <v>16093</v>
      </c>
      <c r="L24" s="21">
        <f>Museo!L5</f>
        <v>18430</v>
      </c>
      <c r="M24" s="21">
        <f>Museo!M5</f>
        <v>19041</v>
      </c>
      <c r="N24" s="21">
        <f>Museo!N5</f>
        <v>258502</v>
      </c>
    </row>
    <row r="25" spans="1:14" x14ac:dyDescent="0.2">
      <c r="A25" s="22" t="s">
        <v>65</v>
      </c>
      <c r="B25" s="23">
        <f>Museo!B6</f>
        <v>1170</v>
      </c>
      <c r="C25" s="23">
        <f>Museo!C6</f>
        <v>3057</v>
      </c>
      <c r="D25" s="23">
        <f>Museo!D6</f>
        <v>2628</v>
      </c>
      <c r="E25" s="23">
        <f>Museo!E6</f>
        <v>2683</v>
      </c>
      <c r="F25" s="23">
        <f>Museo!F6</f>
        <v>7139</v>
      </c>
      <c r="G25" s="23">
        <f>Museo!G6</f>
        <v>3158</v>
      </c>
      <c r="H25" s="23">
        <f>Museo!H6</f>
        <v>6434</v>
      </c>
      <c r="I25" s="23">
        <f>Museo!I6</f>
        <v>957</v>
      </c>
      <c r="J25" s="23">
        <f>Museo!J6</f>
        <v>2279</v>
      </c>
      <c r="K25" s="23">
        <f>Museo!K6</f>
        <v>2749</v>
      </c>
      <c r="L25" s="23">
        <f>Museo!L6</f>
        <v>2822</v>
      </c>
      <c r="M25" s="23">
        <f>Museo!M6</f>
        <v>3586</v>
      </c>
      <c r="N25" s="23">
        <f>Museo!N6</f>
        <v>38662</v>
      </c>
    </row>
    <row r="26" spans="1:14" x14ac:dyDescent="0.2">
      <c r="A26" s="24" t="s">
        <v>66</v>
      </c>
      <c r="B26" s="21">
        <f>Museo!B7</f>
        <v>0</v>
      </c>
      <c r="C26" s="21">
        <f>Museo!C7</f>
        <v>0</v>
      </c>
      <c r="D26" s="21">
        <f>Museo!D7</f>
        <v>0</v>
      </c>
      <c r="E26" s="21">
        <f>Museo!E7</f>
        <v>0</v>
      </c>
      <c r="F26" s="21">
        <f>Museo!F7</f>
        <v>0</v>
      </c>
      <c r="G26" s="21">
        <f>Museo!G7</f>
        <v>0</v>
      </c>
      <c r="H26" s="21">
        <f>Museo!H7</f>
        <v>0</v>
      </c>
      <c r="I26" s="21">
        <f>Museo!I7</f>
        <v>0</v>
      </c>
      <c r="J26" s="21">
        <f>Museo!J7</f>
        <v>0</v>
      </c>
      <c r="K26" s="21">
        <f>Museo!K7</f>
        <v>0</v>
      </c>
      <c r="L26" s="21">
        <f>Museo!L7</f>
        <v>0</v>
      </c>
      <c r="M26" s="21">
        <f>Museo!M7</f>
        <v>0</v>
      </c>
      <c r="N26" s="21">
        <f>Museo!N7</f>
        <v>0</v>
      </c>
    </row>
    <row r="27" spans="1:14" x14ac:dyDescent="0.2">
      <c r="A27" s="22" t="s">
        <v>67</v>
      </c>
      <c r="B27" s="23">
        <f>Museo!B8</f>
        <v>0</v>
      </c>
      <c r="C27" s="23">
        <f>Museo!C8</f>
        <v>0</v>
      </c>
      <c r="D27" s="23">
        <f>Museo!D8</f>
        <v>0</v>
      </c>
      <c r="E27" s="23">
        <f>Museo!E8</f>
        <v>0</v>
      </c>
      <c r="F27" s="23">
        <f>Museo!F8</f>
        <v>0</v>
      </c>
      <c r="G27" s="23">
        <f>Museo!G8</f>
        <v>0</v>
      </c>
      <c r="H27" s="23">
        <f>Museo!H8</f>
        <v>0</v>
      </c>
      <c r="I27" s="23">
        <f>Museo!I8</f>
        <v>0</v>
      </c>
      <c r="J27" s="23">
        <f>Museo!J8</f>
        <v>0</v>
      </c>
      <c r="K27" s="23">
        <f>Museo!K8</f>
        <v>0</v>
      </c>
      <c r="L27" s="23">
        <f>Museo!L8</f>
        <v>0</v>
      </c>
      <c r="M27" s="23">
        <f>Museo!M8</f>
        <v>0</v>
      </c>
      <c r="N27" s="23">
        <f>Museo!N8</f>
        <v>0</v>
      </c>
    </row>
    <row r="28" spans="1:14" x14ac:dyDescent="0.2">
      <c r="A28" s="24" t="s">
        <v>68</v>
      </c>
      <c r="B28" s="21">
        <f>Museo!B9</f>
        <v>152</v>
      </c>
      <c r="C28" s="21">
        <f>Museo!C9</f>
        <v>129</v>
      </c>
      <c r="D28" s="21">
        <f>Museo!D9</f>
        <v>129</v>
      </c>
      <c r="E28" s="21">
        <f>Museo!E9</f>
        <v>118</v>
      </c>
      <c r="F28" s="21">
        <f>Museo!F9</f>
        <v>393</v>
      </c>
      <c r="G28" s="21">
        <f>Museo!G9</f>
        <v>372</v>
      </c>
      <c r="H28" s="21">
        <f>Museo!H9</f>
        <v>785</v>
      </c>
      <c r="I28" s="21">
        <f>Museo!I9</f>
        <v>468</v>
      </c>
      <c r="J28" s="21">
        <f>Museo!J9</f>
        <v>76</v>
      </c>
      <c r="K28" s="21">
        <f>Museo!K9</f>
        <v>152</v>
      </c>
      <c r="L28" s="21">
        <f>Museo!L9</f>
        <v>124</v>
      </c>
      <c r="M28" s="21">
        <f>Museo!M9</f>
        <v>112</v>
      </c>
      <c r="N28" s="21">
        <f>Museo!N9</f>
        <v>3010</v>
      </c>
    </row>
    <row r="29" spans="1:14" x14ac:dyDescent="0.2">
      <c r="A29" s="22" t="s">
        <v>69</v>
      </c>
      <c r="B29" s="23">
        <f>Museo!B10</f>
        <v>0</v>
      </c>
      <c r="C29" s="23">
        <f>Museo!C10</f>
        <v>0</v>
      </c>
      <c r="D29" s="23">
        <f>Museo!D10</f>
        <v>0</v>
      </c>
      <c r="E29" s="23">
        <f>Museo!E10</f>
        <v>0</v>
      </c>
      <c r="F29" s="23">
        <f>Museo!F10</f>
        <v>0</v>
      </c>
      <c r="G29" s="23">
        <f>Museo!G10</f>
        <v>0</v>
      </c>
      <c r="H29" s="23">
        <f>Museo!H10</f>
        <v>0</v>
      </c>
      <c r="I29" s="23">
        <f>Museo!I10</f>
        <v>0</v>
      </c>
      <c r="J29" s="23">
        <f>Museo!J10</f>
        <v>0</v>
      </c>
      <c r="K29" s="23">
        <f>Museo!K10</f>
        <v>0</v>
      </c>
      <c r="L29" s="23">
        <f>Museo!L10</f>
        <v>0</v>
      </c>
      <c r="M29" s="23">
        <f>Museo!M10</f>
        <v>0</v>
      </c>
      <c r="N29" s="23">
        <f>Museo!N10</f>
        <v>0</v>
      </c>
    </row>
    <row r="30" spans="1:14" x14ac:dyDescent="0.2">
      <c r="A30" s="24" t="s">
        <v>70</v>
      </c>
      <c r="B30" s="21">
        <f>Museo!B11</f>
        <v>0</v>
      </c>
      <c r="C30" s="21">
        <f>Museo!C11</f>
        <v>0</v>
      </c>
      <c r="D30" s="21">
        <f>Museo!D11</f>
        <v>0</v>
      </c>
      <c r="E30" s="21">
        <f>Museo!E11</f>
        <v>0</v>
      </c>
      <c r="F30" s="21">
        <f>Museo!F11</f>
        <v>0</v>
      </c>
      <c r="G30" s="21">
        <f>Museo!G11</f>
        <v>0</v>
      </c>
      <c r="H30" s="21">
        <f>Museo!H11</f>
        <v>0</v>
      </c>
      <c r="I30" s="21">
        <f>Museo!I11</f>
        <v>0</v>
      </c>
      <c r="J30" s="21">
        <f>Museo!J11</f>
        <v>0</v>
      </c>
      <c r="K30" s="21">
        <f>Museo!K11</f>
        <v>0</v>
      </c>
      <c r="L30" s="21">
        <f>Museo!L11</f>
        <v>0</v>
      </c>
      <c r="M30" s="21">
        <f>Museo!M11</f>
        <v>0</v>
      </c>
      <c r="N30" s="21">
        <f>Museo!N11</f>
        <v>0</v>
      </c>
    </row>
    <row r="31" spans="1:14" x14ac:dyDescent="0.2">
      <c r="A31" s="25" t="s">
        <v>71</v>
      </c>
      <c r="B31" s="26">
        <f>Museo!B12</f>
        <v>1056</v>
      </c>
      <c r="C31" s="26">
        <f>Museo!C12</f>
        <v>839</v>
      </c>
      <c r="D31" s="26">
        <f>Museo!D12</f>
        <v>824</v>
      </c>
      <c r="E31" s="26">
        <f>Museo!E12</f>
        <v>782</v>
      </c>
      <c r="F31" s="26">
        <f>Museo!F12</f>
        <v>1249</v>
      </c>
      <c r="G31" s="26">
        <f>Museo!G12</f>
        <v>708</v>
      </c>
      <c r="H31" s="26">
        <f>Museo!H12</f>
        <v>1643</v>
      </c>
      <c r="I31" s="26">
        <f>Museo!I12</f>
        <v>621</v>
      </c>
      <c r="J31" s="26">
        <f>Museo!J12</f>
        <v>991</v>
      </c>
      <c r="K31" s="26">
        <f>Museo!K12</f>
        <v>959</v>
      </c>
      <c r="L31" s="26">
        <f>Museo!L12</f>
        <v>862</v>
      </c>
      <c r="M31" s="26">
        <f>Museo!M12</f>
        <v>1040</v>
      </c>
      <c r="N31" s="26">
        <f>Museo!N12</f>
        <v>11574</v>
      </c>
    </row>
    <row r="32" spans="1:14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x14ac:dyDescent="0.2">
      <c r="A33" s="28" t="s">
        <v>73</v>
      </c>
      <c r="B33" s="29">
        <f>Museo!B16</f>
        <v>0</v>
      </c>
      <c r="C33" s="29">
        <f>Museo!C16</f>
        <v>0</v>
      </c>
      <c r="D33" s="29">
        <f>Museo!D16</f>
        <v>0</v>
      </c>
      <c r="E33" s="29">
        <f>Museo!E16</f>
        <v>0</v>
      </c>
      <c r="F33" s="29">
        <f>Museo!F16</f>
        <v>0</v>
      </c>
      <c r="G33" s="29">
        <f>Museo!G16</f>
        <v>0</v>
      </c>
      <c r="H33" s="29">
        <f>Museo!H16</f>
        <v>0</v>
      </c>
      <c r="I33" s="29">
        <f>Museo!I16</f>
        <v>0</v>
      </c>
      <c r="J33" s="29">
        <f>Museo!J16</f>
        <v>0</v>
      </c>
      <c r="K33" s="29">
        <f>Museo!K16</f>
        <v>0</v>
      </c>
      <c r="L33" s="29">
        <f>Museo!L16</f>
        <v>0</v>
      </c>
      <c r="M33" s="29">
        <f>Museo!M16</f>
        <v>0</v>
      </c>
      <c r="N33" s="29"/>
    </row>
    <row r="34" spans="1:14" x14ac:dyDescent="0.2">
      <c r="A34" s="30" t="s">
        <v>72</v>
      </c>
      <c r="B34" s="31">
        <f>Museo!B17</f>
        <v>0</v>
      </c>
      <c r="C34" s="31">
        <f>Museo!C17</f>
        <v>0</v>
      </c>
      <c r="D34" s="31">
        <f>Museo!D17</f>
        <v>0</v>
      </c>
      <c r="E34" s="31">
        <f>Museo!E17</f>
        <v>0</v>
      </c>
      <c r="F34" s="31">
        <f>Museo!F17</f>
        <v>0</v>
      </c>
      <c r="G34" s="31">
        <f>Museo!G17</f>
        <v>0</v>
      </c>
      <c r="H34" s="31">
        <f>Museo!H17</f>
        <v>0</v>
      </c>
      <c r="I34" s="31">
        <f>Museo!I17</f>
        <v>0</v>
      </c>
      <c r="J34" s="31">
        <f>Museo!J17</f>
        <v>0</v>
      </c>
      <c r="K34" s="31">
        <f>Museo!K17</f>
        <v>0</v>
      </c>
      <c r="L34" s="31">
        <f>Museo!L17</f>
        <v>0</v>
      </c>
      <c r="M34" s="31">
        <f>Museo!M17</f>
        <v>0</v>
      </c>
      <c r="N34" s="31"/>
    </row>
    <row r="35" spans="1:14" x14ac:dyDescent="0.2">
      <c r="A35" s="39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ht="15" x14ac:dyDescent="0.25">
      <c r="A36" s="19" t="s">
        <v>40</v>
      </c>
      <c r="B36" s="19" t="s">
        <v>8</v>
      </c>
      <c r="C36" s="19" t="s">
        <v>9</v>
      </c>
      <c r="D36" s="19" t="s">
        <v>10</v>
      </c>
      <c r="E36" s="19" t="s">
        <v>11</v>
      </c>
      <c r="F36" s="19" t="s">
        <v>12</v>
      </c>
      <c r="G36" s="19" t="s">
        <v>13</v>
      </c>
      <c r="H36" s="19" t="s">
        <v>14</v>
      </c>
      <c r="I36" s="19" t="s">
        <v>15</v>
      </c>
      <c r="J36" s="19" t="s">
        <v>16</v>
      </c>
      <c r="K36" s="19" t="s">
        <v>17</v>
      </c>
      <c r="L36" s="19" t="s">
        <v>18</v>
      </c>
      <c r="M36" s="19" t="s">
        <v>19</v>
      </c>
      <c r="N36" s="19" t="s">
        <v>20</v>
      </c>
    </row>
    <row r="37" spans="1:14" x14ac:dyDescent="0.2">
      <c r="A37" s="20" t="s">
        <v>74</v>
      </c>
      <c r="B37" s="21">
        <f>Orkesteri!B5</f>
        <v>5851</v>
      </c>
      <c r="C37" s="21">
        <f>Orkesteri!C5</f>
        <v>3874</v>
      </c>
      <c r="D37" s="21">
        <f>Orkesteri!D5</f>
        <v>10543</v>
      </c>
      <c r="E37" s="21">
        <f>Orkesteri!E5</f>
        <v>4067</v>
      </c>
      <c r="F37" s="21">
        <f>Orkesteri!F5</f>
        <v>8755</v>
      </c>
      <c r="G37" s="21">
        <f>Orkesteri!G5</f>
        <v>0</v>
      </c>
      <c r="H37" s="21">
        <f>Orkesteri!H5</f>
        <v>0</v>
      </c>
      <c r="I37" s="21">
        <f>Orkesteri!I5</f>
        <v>0</v>
      </c>
      <c r="J37" s="21">
        <f>Orkesteri!J5</f>
        <v>4511</v>
      </c>
      <c r="K37" s="21">
        <f>Orkesteri!K5</f>
        <v>4760</v>
      </c>
      <c r="L37" s="21">
        <f>Orkesteri!L5</f>
        <v>7989</v>
      </c>
      <c r="M37" s="21">
        <f>Orkesteri!M5</f>
        <v>10118</v>
      </c>
      <c r="N37" s="21">
        <f>Orkesteri!N5</f>
        <v>60468</v>
      </c>
    </row>
    <row r="38" spans="1:14" x14ac:dyDescent="0.2">
      <c r="A38" s="22" t="s">
        <v>75</v>
      </c>
      <c r="B38" s="23">
        <f>Orkesteri!B6</f>
        <v>13</v>
      </c>
      <c r="C38" s="23">
        <f>Orkesteri!C6</f>
        <v>10</v>
      </c>
      <c r="D38" s="23">
        <f>Orkesteri!D6</f>
        <v>25</v>
      </c>
      <c r="E38" s="23">
        <f>Orkesteri!E6</f>
        <v>14</v>
      </c>
      <c r="F38" s="23">
        <f>Orkesteri!F6</f>
        <v>33</v>
      </c>
      <c r="G38" s="23">
        <f>Orkesteri!G6</f>
        <v>0</v>
      </c>
      <c r="H38" s="23">
        <f>Orkesteri!H6</f>
        <v>0</v>
      </c>
      <c r="I38" s="23">
        <f>Orkesteri!I6</f>
        <v>0</v>
      </c>
      <c r="J38" s="23">
        <f>Orkesteri!J6</f>
        <v>14</v>
      </c>
      <c r="K38" s="23">
        <f>Orkesteri!K6</f>
        <v>16</v>
      </c>
      <c r="L38" s="23">
        <f>Orkesteri!L6</f>
        <v>24</v>
      </c>
      <c r="M38" s="23">
        <f>Orkesteri!M6</f>
        <v>26</v>
      </c>
      <c r="N38" s="23">
        <f>Orkesteri!N6</f>
        <v>175</v>
      </c>
    </row>
    <row r="39" spans="1:14" x14ac:dyDescent="0.2">
      <c r="A39" s="24" t="s">
        <v>76</v>
      </c>
      <c r="B39" s="21">
        <f>Orkesteri!B7</f>
        <v>0</v>
      </c>
      <c r="C39" s="21">
        <f>Orkesteri!C7</f>
        <v>3</v>
      </c>
      <c r="D39" s="21">
        <f>Orkesteri!D7</f>
        <v>15</v>
      </c>
      <c r="E39" s="21">
        <f>Orkesteri!E7</f>
        <v>2</v>
      </c>
      <c r="F39" s="21">
        <f>Orkesteri!F7</f>
        <v>2</v>
      </c>
      <c r="G39" s="21">
        <f>Orkesteri!G7</f>
        <v>0</v>
      </c>
      <c r="H39" s="21">
        <f>Orkesteri!H7</f>
        <v>0</v>
      </c>
      <c r="I39" s="21">
        <f>Orkesteri!I7</f>
        <v>0</v>
      </c>
      <c r="J39" s="21">
        <f>Orkesteri!J7</f>
        <v>2</v>
      </c>
      <c r="K39" s="21">
        <f>Orkesteri!K7</f>
        <v>2</v>
      </c>
      <c r="L39" s="21">
        <f>Orkesteri!L7</f>
        <v>8</v>
      </c>
      <c r="M39" s="21">
        <f>Orkesteri!M7</f>
        <v>11</v>
      </c>
      <c r="N39" s="21">
        <f>Orkesteri!N7</f>
        <v>45</v>
      </c>
    </row>
    <row r="40" spans="1:14" x14ac:dyDescent="0.2">
      <c r="A40" s="22" t="s">
        <v>77</v>
      </c>
      <c r="B40" s="23">
        <f>Orkesteri!B8</f>
        <v>0</v>
      </c>
      <c r="C40" s="23">
        <f>Orkesteri!C8</f>
        <v>46</v>
      </c>
      <c r="D40" s="23">
        <f>Orkesteri!D8</f>
        <v>6544</v>
      </c>
      <c r="E40" s="23">
        <f>Orkesteri!E8</f>
        <v>119</v>
      </c>
      <c r="F40" s="23">
        <f>Orkesteri!F8</f>
        <v>144</v>
      </c>
      <c r="G40" s="23">
        <f>Orkesteri!G8</f>
        <v>0</v>
      </c>
      <c r="H40" s="23">
        <f>Orkesteri!H8</f>
        <v>0</v>
      </c>
      <c r="I40" s="23">
        <f>Orkesteri!I8</f>
        <v>0</v>
      </c>
      <c r="J40" s="23">
        <f>Orkesteri!J8</f>
        <v>115</v>
      </c>
      <c r="K40" s="23">
        <f>Orkesteri!K8</f>
        <v>111</v>
      </c>
      <c r="L40" s="23">
        <f>Orkesteri!L8</f>
        <v>4144</v>
      </c>
      <c r="M40" s="23">
        <f>Orkesteri!M8</f>
        <v>2313</v>
      </c>
      <c r="N40" s="23">
        <f>Orkesteri!N8</f>
        <v>13536</v>
      </c>
    </row>
    <row r="41" spans="1:14" x14ac:dyDescent="0.2">
      <c r="A41" s="24" t="s">
        <v>78</v>
      </c>
      <c r="B41" s="21">
        <f>Orkesteri!B9</f>
        <v>0</v>
      </c>
      <c r="C41" s="21">
        <f>Orkesteri!C9</f>
        <v>1</v>
      </c>
      <c r="D41" s="21">
        <f>Orkesteri!D9</f>
        <v>9</v>
      </c>
      <c r="E41" s="21">
        <f>Orkesteri!E9</f>
        <v>7</v>
      </c>
      <c r="F41" s="21">
        <f>Orkesteri!F9</f>
        <v>11</v>
      </c>
      <c r="G41" s="21">
        <f>Orkesteri!G9</f>
        <v>0</v>
      </c>
      <c r="H41" s="21">
        <f>Orkesteri!H9</f>
        <v>1</v>
      </c>
      <c r="I41" s="21">
        <f>Orkesteri!I9</f>
        <v>5</v>
      </c>
      <c r="J41" s="21">
        <f>Orkesteri!J9</f>
        <v>3</v>
      </c>
      <c r="K41" s="21">
        <f>Orkesteri!K9</f>
        <v>8</v>
      </c>
      <c r="L41" s="21">
        <f>Orkesteri!L9</f>
        <v>7</v>
      </c>
      <c r="M41" s="21">
        <f>Orkesteri!M9</f>
        <v>26</v>
      </c>
      <c r="N41" s="21">
        <f>Orkesteri!N9</f>
        <v>78</v>
      </c>
    </row>
    <row r="42" spans="1:14" x14ac:dyDescent="0.2">
      <c r="A42" s="25" t="s">
        <v>79</v>
      </c>
      <c r="B42" s="26">
        <f>Orkesteri!B10</f>
        <v>2</v>
      </c>
      <c r="C42" s="26">
        <f>Orkesteri!C10</f>
        <v>3</v>
      </c>
      <c r="D42" s="26">
        <f>Orkesteri!D10</f>
        <v>0</v>
      </c>
      <c r="E42" s="26">
        <f>Orkesteri!E10</f>
        <v>2</v>
      </c>
      <c r="F42" s="26">
        <f>Orkesteri!F10</f>
        <v>1</v>
      </c>
      <c r="G42" s="26">
        <f>Orkesteri!G10</f>
        <v>0</v>
      </c>
      <c r="H42" s="26">
        <f>Orkesteri!H10</f>
        <v>0</v>
      </c>
      <c r="I42" s="26">
        <f>Orkesteri!I10</f>
        <v>0</v>
      </c>
      <c r="J42" s="26">
        <f>Orkesteri!J10</f>
        <v>1</v>
      </c>
      <c r="K42" s="26">
        <f>Orkesteri!K10</f>
        <v>3</v>
      </c>
      <c r="L42" s="26">
        <f>Orkesteri!L10</f>
        <v>2</v>
      </c>
      <c r="M42" s="26">
        <f>Orkesteri!M10</f>
        <v>1</v>
      </c>
      <c r="N42" s="26">
        <f>Orkesteri!N10</f>
        <v>15</v>
      </c>
    </row>
    <row r="43" spans="1:14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x14ac:dyDescent="0.2">
      <c r="A44" s="37" t="s">
        <v>80</v>
      </c>
      <c r="B44" s="38">
        <f>Orkesteri!B14</f>
        <v>84.2</v>
      </c>
      <c r="C44" s="38">
        <f>Orkesteri!C14</f>
        <v>93.8</v>
      </c>
      <c r="D44" s="38">
        <f>Orkesteri!D14</f>
        <v>91.7</v>
      </c>
      <c r="E44" s="38">
        <f>Orkesteri!E14</f>
        <v>74</v>
      </c>
      <c r="F44" s="38">
        <f>Orkesteri!F14</f>
        <v>76.5</v>
      </c>
      <c r="G44" s="38">
        <f>Orkesteri!G14</f>
        <v>0</v>
      </c>
      <c r="H44" s="38">
        <f>Orkesteri!H14</f>
        <v>0</v>
      </c>
      <c r="I44" s="38">
        <f>Orkesteri!I14</f>
        <v>0</v>
      </c>
      <c r="J44" s="38">
        <f>Orkesteri!J14</f>
        <v>90.29</v>
      </c>
      <c r="K44" s="38">
        <f>Orkesteri!K14</f>
        <v>82.1</v>
      </c>
      <c r="L44" s="38">
        <f>Orkesteri!L14</f>
        <v>90</v>
      </c>
      <c r="M44" s="38">
        <f>Orkesteri!M14</f>
        <v>100</v>
      </c>
      <c r="N44" s="38">
        <f>Orkesteri!N14</f>
        <v>0</v>
      </c>
    </row>
    <row r="45" spans="1:14" x14ac:dyDescent="0.2">
      <c r="A45" s="22" t="s">
        <v>81</v>
      </c>
      <c r="B45" s="23">
        <f>Orkesteri!B15</f>
        <v>0</v>
      </c>
      <c r="C45" s="23">
        <f>Orkesteri!C15</f>
        <v>0</v>
      </c>
      <c r="D45" s="23">
        <f>Orkesteri!D15</f>
        <v>0</v>
      </c>
      <c r="E45" s="23">
        <f>Orkesteri!E15</f>
        <v>0</v>
      </c>
      <c r="F45" s="23">
        <f>Orkesteri!F15</f>
        <v>0</v>
      </c>
      <c r="G45" s="23">
        <f>Orkesteri!G15</f>
        <v>0</v>
      </c>
      <c r="H45" s="23">
        <f>Orkesteri!H15</f>
        <v>0</v>
      </c>
      <c r="I45" s="23">
        <f>Orkesteri!I15</f>
        <v>0</v>
      </c>
      <c r="J45" s="23">
        <f>Orkesteri!J15</f>
        <v>0</v>
      </c>
      <c r="K45" s="23">
        <f>Orkesteri!K15</f>
        <v>0</v>
      </c>
      <c r="L45" s="23">
        <f>Orkesteri!L15</f>
        <v>0</v>
      </c>
      <c r="M45" s="23">
        <f>Orkesteri!M15</f>
        <v>0</v>
      </c>
      <c r="N45" s="23">
        <f>Orkesteri!N15</f>
        <v>0</v>
      </c>
    </row>
    <row r="46" spans="1:14" x14ac:dyDescent="0.2">
      <c r="A46" s="32" t="s">
        <v>82</v>
      </c>
      <c r="B46" s="33">
        <f>Orkesteri!B16</f>
        <v>0</v>
      </c>
      <c r="C46" s="33">
        <f>Orkesteri!C16</f>
        <v>0</v>
      </c>
      <c r="D46" s="33">
        <f>Orkesteri!D16</f>
        <v>0</v>
      </c>
      <c r="E46" s="33">
        <f>Orkesteri!E16</f>
        <v>0</v>
      </c>
      <c r="F46" s="33">
        <f>Orkesteri!F16</f>
        <v>0</v>
      </c>
      <c r="G46" s="33">
        <f>Orkesteri!G16</f>
        <v>0</v>
      </c>
      <c r="H46" s="33">
        <f>Orkesteri!H16</f>
        <v>0</v>
      </c>
      <c r="I46" s="33">
        <f>Orkesteri!I16</f>
        <v>0</v>
      </c>
      <c r="J46" s="33">
        <f>Orkesteri!J16</f>
        <v>0</v>
      </c>
      <c r="K46" s="33">
        <f>Orkesteri!K16</f>
        <v>0</v>
      </c>
      <c r="L46" s="33">
        <f>Orkesteri!L16</f>
        <v>0</v>
      </c>
      <c r="M46" s="33">
        <f>Orkesteri!M16</f>
        <v>0</v>
      </c>
      <c r="N46" s="33">
        <f>Orkesteri!N16</f>
        <v>0</v>
      </c>
    </row>
  </sheetData>
  <pageMargins left="0.7" right="0.7" top="0.75" bottom="0.75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7"/>
  <sheetViews>
    <sheetView workbookViewId="0">
      <selection activeCell="S26" sqref="S26"/>
    </sheetView>
  </sheetViews>
  <sheetFormatPr defaultRowHeight="14.25" x14ac:dyDescent="0.2"/>
  <cols>
    <col min="1" max="1" width="10.5" customWidth="1"/>
  </cols>
  <sheetData>
    <row r="4" spans="1:25" x14ac:dyDescent="0.2">
      <c r="J4" s="78"/>
    </row>
    <row r="5" spans="1:25" x14ac:dyDescent="0.2">
      <c r="B5" s="78" t="s">
        <v>98</v>
      </c>
      <c r="C5" s="78" t="s">
        <v>99</v>
      </c>
      <c r="D5" s="78" t="s">
        <v>100</v>
      </c>
      <c r="E5" s="78" t="s">
        <v>101</v>
      </c>
      <c r="F5" s="78" t="s">
        <v>102</v>
      </c>
      <c r="G5" s="78" t="s">
        <v>103</v>
      </c>
      <c r="H5" s="78" t="s">
        <v>104</v>
      </c>
      <c r="I5" s="78" t="s">
        <v>105</v>
      </c>
      <c r="J5" s="78" t="s">
        <v>106</v>
      </c>
      <c r="K5" s="78" t="s">
        <v>107</v>
      </c>
      <c r="L5" s="78" t="s">
        <v>108</v>
      </c>
      <c r="M5" s="78" t="s">
        <v>109</v>
      </c>
      <c r="N5" s="78" t="s">
        <v>110</v>
      </c>
      <c r="O5" s="78" t="s">
        <v>112</v>
      </c>
      <c r="P5" s="78" t="s">
        <v>113</v>
      </c>
      <c r="Q5" s="78" t="s">
        <v>111</v>
      </c>
      <c r="R5" s="78" t="s">
        <v>114</v>
      </c>
      <c r="S5" s="78" t="s">
        <v>115</v>
      </c>
      <c r="T5" s="78" t="s">
        <v>116</v>
      </c>
      <c r="U5" s="78" t="s">
        <v>117</v>
      </c>
      <c r="V5" s="78" t="s">
        <v>118</v>
      </c>
      <c r="W5" s="78" t="s">
        <v>119</v>
      </c>
      <c r="X5" s="78" t="s">
        <v>120</v>
      </c>
      <c r="Y5" s="78" t="s">
        <v>121</v>
      </c>
    </row>
    <row r="6" spans="1:25" x14ac:dyDescent="0.2">
      <c r="A6" t="s">
        <v>42</v>
      </c>
      <c r="B6">
        <v>169619</v>
      </c>
      <c r="C6" s="72">
        <f>'Kulttuuri vertailu'!B23</f>
        <v>162809</v>
      </c>
      <c r="D6">
        <v>156506</v>
      </c>
      <c r="E6" s="72">
        <f>'Kulttuuri vertailu'!D23</f>
        <v>0</v>
      </c>
      <c r="F6">
        <v>177044</v>
      </c>
      <c r="G6" s="72">
        <f>'Kulttuuri vertailu'!F23</f>
        <v>0</v>
      </c>
      <c r="H6">
        <v>153352</v>
      </c>
      <c r="I6" s="72">
        <f>'Kulttuuri vertailu'!H23</f>
        <v>0</v>
      </c>
      <c r="J6">
        <v>169494</v>
      </c>
      <c r="K6" s="72">
        <f>'Kulttuuri vertailu'!J23</f>
        <v>0</v>
      </c>
      <c r="L6">
        <v>125909</v>
      </c>
      <c r="M6" s="72">
        <f>'Kulttuuri vertailu'!L23</f>
        <v>0</v>
      </c>
      <c r="N6">
        <v>126001</v>
      </c>
      <c r="O6" s="72">
        <f>'Kulttuuri vertailu'!N23</f>
        <v>323807</v>
      </c>
      <c r="P6">
        <v>155502</v>
      </c>
      <c r="Q6" s="72">
        <f>'Kulttuuri vertailu'!P23</f>
        <v>0</v>
      </c>
      <c r="R6">
        <v>172401</v>
      </c>
      <c r="S6" s="72">
        <f>'Kulttuuri vertailu'!R23</f>
        <v>0</v>
      </c>
      <c r="T6">
        <v>178277</v>
      </c>
      <c r="U6" s="72">
        <f>'Kulttuuri vertailu'!T23</f>
        <v>0</v>
      </c>
      <c r="V6">
        <v>154886</v>
      </c>
      <c r="W6" s="72">
        <f>'Kulttuuri vertailu'!V23</f>
        <v>0</v>
      </c>
      <c r="X6">
        <v>136807</v>
      </c>
      <c r="Y6" s="72">
        <f>'Kulttuuri vertailu'!X23</f>
        <v>0</v>
      </c>
    </row>
    <row r="7" spans="1:25" x14ac:dyDescent="0.2">
      <c r="A7" t="s">
        <v>89</v>
      </c>
      <c r="B7">
        <v>0</v>
      </c>
      <c r="C7" s="72">
        <f>'Kulttuuri vertailu'!B24</f>
        <v>5571</v>
      </c>
      <c r="D7">
        <v>0</v>
      </c>
      <c r="E7" s="72">
        <f>'Kulttuuri vertailu'!D24</f>
        <v>0</v>
      </c>
      <c r="F7">
        <v>1006</v>
      </c>
      <c r="G7" s="72">
        <f>'Kulttuuri vertailu'!F24</f>
        <v>0</v>
      </c>
      <c r="H7">
        <v>1430</v>
      </c>
      <c r="I7" s="72">
        <f>'Kulttuuri vertailu'!H24</f>
        <v>0</v>
      </c>
      <c r="J7">
        <v>789</v>
      </c>
      <c r="K7" s="72">
        <f>'Kulttuuri vertailu'!J24</f>
        <v>0</v>
      </c>
      <c r="L7">
        <v>1071</v>
      </c>
      <c r="M7" s="72">
        <f>'Kulttuuri vertailu'!L24</f>
        <v>0</v>
      </c>
      <c r="N7">
        <v>1101</v>
      </c>
      <c r="O7" s="72">
        <f>'Kulttuuri vertailu'!N24</f>
        <v>10634</v>
      </c>
      <c r="P7">
        <v>1283</v>
      </c>
      <c r="Q7" s="72">
        <f>'Kulttuuri vertailu'!P24</f>
        <v>0</v>
      </c>
      <c r="R7">
        <v>1496</v>
      </c>
      <c r="S7" s="72">
        <f>'Kulttuuri vertailu'!R24</f>
        <v>0</v>
      </c>
      <c r="T7">
        <v>1915</v>
      </c>
      <c r="U7" s="72">
        <f>'Kulttuuri vertailu'!T24</f>
        <v>0</v>
      </c>
      <c r="V7">
        <v>2719</v>
      </c>
      <c r="W7" s="72">
        <f>'Kulttuuri vertailu'!V24</f>
        <v>0</v>
      </c>
      <c r="X7">
        <v>2953</v>
      </c>
      <c r="Y7" s="72">
        <f>'Kulttuuri vertailu'!X24</f>
        <v>0</v>
      </c>
    </row>
    <row r="8" spans="1:25" x14ac:dyDescent="0.2">
      <c r="A8" t="s">
        <v>83</v>
      </c>
      <c r="B8">
        <v>124852</v>
      </c>
      <c r="C8" s="72">
        <f>'Kulttuuri vertailu'!B25</f>
        <v>153472</v>
      </c>
      <c r="D8">
        <v>115540</v>
      </c>
      <c r="E8" s="72">
        <f>'Kulttuuri vertailu'!D25</f>
        <v>0</v>
      </c>
      <c r="F8">
        <v>125690</v>
      </c>
      <c r="G8" s="72">
        <f>'Kulttuuri vertailu'!F25</f>
        <v>0</v>
      </c>
      <c r="H8">
        <v>116314</v>
      </c>
      <c r="I8" s="72">
        <f>'Kulttuuri vertailu'!H25</f>
        <v>0</v>
      </c>
      <c r="J8">
        <v>119356</v>
      </c>
      <c r="K8" s="72">
        <f>'Kulttuuri vertailu'!J25</f>
        <v>0</v>
      </c>
      <c r="L8">
        <v>113976</v>
      </c>
      <c r="M8" s="72">
        <f>'Kulttuuri vertailu'!L25</f>
        <v>0</v>
      </c>
      <c r="N8">
        <v>114021</v>
      </c>
      <c r="O8" s="72">
        <f>'Kulttuuri vertailu'!N25</f>
        <v>297979</v>
      </c>
      <c r="P8">
        <v>132451</v>
      </c>
      <c r="Q8" s="72">
        <f>'Kulttuuri vertailu'!P25</f>
        <v>0</v>
      </c>
      <c r="R8">
        <v>151036</v>
      </c>
      <c r="S8" s="72">
        <f>'Kulttuuri vertailu'!R25</f>
        <v>0</v>
      </c>
      <c r="T8">
        <v>156178</v>
      </c>
      <c r="U8" s="72">
        <f>'Kulttuuri vertailu'!T25</f>
        <v>0</v>
      </c>
      <c r="V8">
        <v>143247</v>
      </c>
      <c r="W8" s="72">
        <f>'Kulttuuri vertailu'!V25</f>
        <v>0</v>
      </c>
      <c r="X8">
        <v>130292</v>
      </c>
      <c r="Y8" s="72">
        <f>'Kulttuuri vertailu'!X25</f>
        <v>0</v>
      </c>
    </row>
    <row r="9" spans="1:25" x14ac:dyDescent="0.2">
      <c r="A9" t="s">
        <v>87</v>
      </c>
      <c r="B9">
        <v>65172.744000000006</v>
      </c>
      <c r="C9" s="72">
        <f>'Kulttuuri vertailu'!B26</f>
        <v>80388.633600000001</v>
      </c>
      <c r="D9">
        <v>60311.880000000005</v>
      </c>
      <c r="E9" s="72">
        <f>'Kulttuuri vertailu'!D26</f>
        <v>0</v>
      </c>
      <c r="F9">
        <v>65610.180000000008</v>
      </c>
      <c r="G9" s="72">
        <f>'Kulttuuri vertailu'!F26</f>
        <v>0</v>
      </c>
      <c r="H9">
        <v>60715.90800000001</v>
      </c>
      <c r="I9" s="72">
        <f>'Kulttuuri vertailu'!H26</f>
        <v>0</v>
      </c>
      <c r="J9">
        <v>62303.832000000002</v>
      </c>
      <c r="K9" s="72">
        <f>'Kulttuuri vertailu'!J26</f>
        <v>0</v>
      </c>
      <c r="L9">
        <v>59495.472000000002</v>
      </c>
      <c r="M9" s="72">
        <f>'Kulttuuri vertailu'!L26</f>
        <v>0</v>
      </c>
      <c r="N9">
        <v>59518.962000000007</v>
      </c>
      <c r="O9" s="72">
        <f>'Kulttuuri vertailu'!N26</f>
        <v>156081.4002</v>
      </c>
      <c r="P9">
        <v>69139.422000000006</v>
      </c>
      <c r="Q9" s="72">
        <f>'Kulttuuri vertailu'!P26</f>
        <v>0</v>
      </c>
      <c r="R9">
        <v>78840.792000000001</v>
      </c>
      <c r="S9" s="72">
        <f>'Kulttuuri vertailu'!R26</f>
        <v>0</v>
      </c>
      <c r="T9">
        <v>81524.915999999997</v>
      </c>
      <c r="U9" s="72">
        <f>'Kulttuuri vertailu'!T26</f>
        <v>0</v>
      </c>
      <c r="V9">
        <v>74774.934000000008</v>
      </c>
      <c r="W9" s="72">
        <f>'Kulttuuri vertailu'!V26</f>
        <v>0</v>
      </c>
      <c r="X9">
        <v>68012.424000000014</v>
      </c>
      <c r="Y9" s="72">
        <f>'Kulttuuri vertailu'!X26</f>
        <v>0</v>
      </c>
    </row>
    <row r="10" spans="1:25" x14ac:dyDescent="0.2">
      <c r="A10" t="s">
        <v>43</v>
      </c>
      <c r="B10">
        <v>262095</v>
      </c>
      <c r="C10" s="72">
        <f>'Kulttuuri vertailu'!B27</f>
        <v>266331</v>
      </c>
      <c r="D10">
        <v>248676</v>
      </c>
      <c r="E10" s="72">
        <f>'Kulttuuri vertailu'!D27</f>
        <v>0</v>
      </c>
      <c r="F10">
        <v>276226</v>
      </c>
      <c r="G10" s="72">
        <f>'Kulttuuri vertailu'!F27</f>
        <v>0</v>
      </c>
      <c r="H10">
        <v>244231</v>
      </c>
      <c r="I10" s="72">
        <f>'Kulttuuri vertailu'!H27</f>
        <v>0</v>
      </c>
      <c r="J10">
        <v>227860</v>
      </c>
      <c r="K10" s="72">
        <f>'Kulttuuri vertailu'!J27</f>
        <v>0</v>
      </c>
      <c r="L10">
        <v>228137</v>
      </c>
      <c r="M10" s="72">
        <f>'Kulttuuri vertailu'!L27</f>
        <v>0</v>
      </c>
      <c r="N10">
        <v>222933</v>
      </c>
      <c r="O10" s="72">
        <f>'Kulttuuri vertailu'!N27</f>
        <v>526406</v>
      </c>
      <c r="P10">
        <v>242848</v>
      </c>
      <c r="Q10" s="72">
        <f>'Kulttuuri vertailu'!P27</f>
        <v>0</v>
      </c>
      <c r="R10">
        <v>266814</v>
      </c>
      <c r="S10" s="72">
        <f>'Kulttuuri vertailu'!R27</f>
        <v>0</v>
      </c>
      <c r="T10">
        <v>274756</v>
      </c>
      <c r="U10" s="72">
        <f>'Kulttuuri vertailu'!T27</f>
        <v>0</v>
      </c>
      <c r="V10">
        <v>258154</v>
      </c>
      <c r="W10" s="72">
        <f>'Kulttuuri vertailu'!V27</f>
        <v>0</v>
      </c>
      <c r="X10">
        <v>242890</v>
      </c>
      <c r="Y10" s="72">
        <f>'Kulttuuri vertailu'!X27</f>
        <v>0</v>
      </c>
    </row>
    <row r="11" spans="1:25" x14ac:dyDescent="0.2">
      <c r="A11" t="s">
        <v>44</v>
      </c>
      <c r="B11">
        <v>2042</v>
      </c>
      <c r="C11" s="72">
        <f>'Kulttuuri vertailu'!B28</f>
        <v>2748</v>
      </c>
      <c r="D11">
        <v>1958</v>
      </c>
      <c r="E11" s="72">
        <f>'Kulttuuri vertailu'!D28</f>
        <v>0</v>
      </c>
      <c r="F11">
        <v>2226</v>
      </c>
      <c r="G11" s="72">
        <f>'Kulttuuri vertailu'!F28</f>
        <v>0</v>
      </c>
      <c r="H11">
        <v>2056</v>
      </c>
      <c r="I11" s="72">
        <f>'Kulttuuri vertailu'!H28</f>
        <v>0</v>
      </c>
      <c r="J11">
        <v>2097</v>
      </c>
      <c r="K11" s="72">
        <f>'Kulttuuri vertailu'!J28</f>
        <v>0</v>
      </c>
      <c r="L11">
        <v>1673</v>
      </c>
      <c r="M11" s="72">
        <f>'Kulttuuri vertailu'!L28</f>
        <v>0</v>
      </c>
      <c r="N11">
        <v>1467</v>
      </c>
      <c r="O11" s="72">
        <f>'Kulttuuri vertailu'!N28</f>
        <v>5468</v>
      </c>
      <c r="P11">
        <v>2102</v>
      </c>
      <c r="Q11" s="72">
        <f>'Kulttuuri vertailu'!P28</f>
        <v>0</v>
      </c>
      <c r="R11">
        <v>2329</v>
      </c>
      <c r="S11" s="72">
        <f>'Kulttuuri vertailu'!R28</f>
        <v>0</v>
      </c>
      <c r="T11">
        <v>2553</v>
      </c>
      <c r="U11" s="72">
        <f>'Kulttuuri vertailu'!T28</f>
        <v>0</v>
      </c>
      <c r="V11">
        <v>2463</v>
      </c>
      <c r="W11" s="72">
        <f>'Kulttuuri vertailu'!V28</f>
        <v>0</v>
      </c>
      <c r="X11">
        <v>2521</v>
      </c>
      <c r="Y11" s="72">
        <f>'Kulttuuri vertailu'!X28</f>
        <v>0</v>
      </c>
    </row>
    <row r="12" spans="1:25" x14ac:dyDescent="0.2">
      <c r="A12" t="s">
        <v>90</v>
      </c>
      <c r="B12">
        <v>0</v>
      </c>
      <c r="C12" s="72">
        <f>'Kulttuuri vertailu'!B29</f>
        <v>972</v>
      </c>
      <c r="D12">
        <v>0</v>
      </c>
      <c r="E12" s="72">
        <f>'Kulttuuri vertailu'!D29</f>
        <v>0</v>
      </c>
      <c r="F12">
        <v>120</v>
      </c>
      <c r="G12" s="72">
        <f>'Kulttuuri vertailu'!F29</f>
        <v>0</v>
      </c>
      <c r="H12">
        <v>132</v>
      </c>
      <c r="I12" s="72">
        <f>'Kulttuuri vertailu'!H29</f>
        <v>0</v>
      </c>
      <c r="J12">
        <v>103</v>
      </c>
      <c r="K12" s="72">
        <f>'Kulttuuri vertailu'!J29</f>
        <v>0</v>
      </c>
      <c r="L12">
        <v>200</v>
      </c>
      <c r="M12" s="72">
        <f>'Kulttuuri vertailu'!L29</f>
        <v>0</v>
      </c>
      <c r="N12">
        <v>230</v>
      </c>
      <c r="O12" s="72">
        <f>'Kulttuuri vertailu'!N29</f>
        <v>1964</v>
      </c>
      <c r="P12">
        <v>198</v>
      </c>
      <c r="Q12" s="72">
        <f>'Kulttuuri vertailu'!P29</f>
        <v>0</v>
      </c>
      <c r="R12">
        <v>190</v>
      </c>
      <c r="S12" s="72">
        <f>'Kulttuuri vertailu'!R29</f>
        <v>0</v>
      </c>
      <c r="T12">
        <v>512</v>
      </c>
      <c r="U12" s="72">
        <f>'Kulttuuri vertailu'!T29</f>
        <v>0</v>
      </c>
      <c r="V12">
        <v>617</v>
      </c>
      <c r="W12" s="72">
        <f>'Kulttuuri vertailu'!V29</f>
        <v>0</v>
      </c>
      <c r="X12">
        <v>942</v>
      </c>
      <c r="Y12" s="72">
        <f>'Kulttuuri vertailu'!X29</f>
        <v>0</v>
      </c>
    </row>
    <row r="13" spans="1:25" x14ac:dyDescent="0.2">
      <c r="A13" t="s">
        <v>45</v>
      </c>
      <c r="B13">
        <v>3675</v>
      </c>
      <c r="C13" s="72">
        <f>'Kulttuuri vertailu'!B30</f>
        <v>3784</v>
      </c>
      <c r="D13">
        <v>5090</v>
      </c>
      <c r="E13" s="72">
        <f>'Kulttuuri vertailu'!D30</f>
        <v>0</v>
      </c>
      <c r="F13">
        <v>6238</v>
      </c>
      <c r="G13" s="72">
        <f>'Kulttuuri vertailu'!F30</f>
        <v>0</v>
      </c>
      <c r="H13">
        <v>4319</v>
      </c>
      <c r="I13" s="72">
        <f>'Kulttuuri vertailu'!H30</f>
        <v>0</v>
      </c>
      <c r="J13">
        <v>4586</v>
      </c>
      <c r="K13" s="72">
        <f>'Kulttuuri vertailu'!J30</f>
        <v>0</v>
      </c>
      <c r="L13">
        <v>4262</v>
      </c>
      <c r="M13" s="72">
        <f>'Kulttuuri vertailu'!L30</f>
        <v>0</v>
      </c>
      <c r="N13">
        <v>4441</v>
      </c>
      <c r="O13" s="72">
        <f>'Kulttuuri vertailu'!N30</f>
        <v>8661</v>
      </c>
      <c r="P13">
        <v>4755</v>
      </c>
      <c r="Q13" s="72">
        <f>'Kulttuuri vertailu'!P30</f>
        <v>0</v>
      </c>
      <c r="R13">
        <v>5347</v>
      </c>
      <c r="S13" s="72">
        <f>'Kulttuuri vertailu'!R30</f>
        <v>0</v>
      </c>
      <c r="T13">
        <v>8161</v>
      </c>
      <c r="U13" s="72">
        <f>'Kulttuuri vertailu'!T30</f>
        <v>0</v>
      </c>
      <c r="V13">
        <v>10176</v>
      </c>
      <c r="W13" s="72">
        <f>'Kulttuuri vertailu'!V30</f>
        <v>0</v>
      </c>
      <c r="X13">
        <v>4784</v>
      </c>
      <c r="Y13" s="72">
        <f>'Kulttuuri vertailu'!X30</f>
        <v>0</v>
      </c>
    </row>
    <row r="14" spans="1:25" x14ac:dyDescent="0.2">
      <c r="A14" t="s">
        <v>46</v>
      </c>
      <c r="B14">
        <v>76</v>
      </c>
      <c r="C14" s="72">
        <f>'Kulttuuri vertailu'!B31</f>
        <v>54</v>
      </c>
      <c r="D14">
        <v>57</v>
      </c>
      <c r="E14" s="72">
        <f>'Kulttuuri vertailu'!D31</f>
        <v>0</v>
      </c>
      <c r="F14">
        <v>71</v>
      </c>
      <c r="G14" s="72">
        <f>'Kulttuuri vertailu'!F31</f>
        <v>0</v>
      </c>
      <c r="H14">
        <v>46</v>
      </c>
      <c r="I14" s="72">
        <f>'Kulttuuri vertailu'!H31</f>
        <v>0</v>
      </c>
      <c r="J14">
        <v>48</v>
      </c>
      <c r="K14" s="72">
        <f>'Kulttuuri vertailu'!J31</f>
        <v>0</v>
      </c>
      <c r="L14">
        <v>11</v>
      </c>
      <c r="M14" s="72">
        <f>'Kulttuuri vertailu'!L31</f>
        <v>0</v>
      </c>
      <c r="N14">
        <v>5</v>
      </c>
      <c r="O14" s="72">
        <f>'Kulttuuri vertailu'!N31</f>
        <v>112</v>
      </c>
      <c r="P14">
        <v>29</v>
      </c>
      <c r="Q14" s="72">
        <f>'Kulttuuri vertailu'!P31</f>
        <v>0</v>
      </c>
      <c r="R14">
        <v>80</v>
      </c>
      <c r="S14" s="72">
        <f>'Kulttuuri vertailu'!R31</f>
        <v>0</v>
      </c>
      <c r="T14">
        <v>104</v>
      </c>
      <c r="U14" s="72">
        <f>'Kulttuuri vertailu'!T31</f>
        <v>0</v>
      </c>
      <c r="V14">
        <v>91</v>
      </c>
      <c r="W14" s="72">
        <f>'Kulttuuri vertailu'!V31</f>
        <v>0</v>
      </c>
      <c r="X14">
        <v>51</v>
      </c>
      <c r="Y14" s="72">
        <f>'Kulttuuri vertailu'!X31</f>
        <v>0</v>
      </c>
    </row>
    <row r="15" spans="1:25" x14ac:dyDescent="0.2">
      <c r="A15" t="s">
        <v>47</v>
      </c>
      <c r="B15">
        <v>1354</v>
      </c>
      <c r="C15" s="72">
        <f>'Kulttuuri vertailu'!B32</f>
        <v>796</v>
      </c>
      <c r="D15">
        <v>1146</v>
      </c>
      <c r="E15" s="72">
        <f>'Kulttuuri vertailu'!D32</f>
        <v>0</v>
      </c>
      <c r="F15">
        <v>1238</v>
      </c>
      <c r="G15" s="72">
        <f>'Kulttuuri vertailu'!F32</f>
        <v>0</v>
      </c>
      <c r="H15">
        <v>832</v>
      </c>
      <c r="I15" s="72">
        <f>'Kulttuuri vertailu'!H32</f>
        <v>0</v>
      </c>
      <c r="J15">
        <v>919</v>
      </c>
      <c r="K15" s="72">
        <f>'Kulttuuri vertailu'!J32</f>
        <v>0</v>
      </c>
      <c r="L15">
        <v>95</v>
      </c>
      <c r="M15" s="72">
        <f>'Kulttuuri vertailu'!L32</f>
        <v>0</v>
      </c>
      <c r="N15">
        <v>13</v>
      </c>
      <c r="O15" s="72">
        <f>'Kulttuuri vertailu'!N32</f>
        <v>1658</v>
      </c>
      <c r="P15">
        <v>476</v>
      </c>
      <c r="Q15" s="72">
        <f>'Kulttuuri vertailu'!P32</f>
        <v>0</v>
      </c>
      <c r="R15">
        <v>1802</v>
      </c>
      <c r="S15" s="72">
        <f>'Kulttuuri vertailu'!R32</f>
        <v>0</v>
      </c>
      <c r="T15">
        <v>2036</v>
      </c>
      <c r="U15" s="72">
        <f>'Kulttuuri vertailu'!T32</f>
        <v>0</v>
      </c>
      <c r="V15">
        <v>1342</v>
      </c>
      <c r="W15" s="72">
        <f>'Kulttuuri vertailu'!V32</f>
        <v>0</v>
      </c>
      <c r="X15">
        <v>889</v>
      </c>
      <c r="Y15" s="72">
        <f>'Kulttuuri vertailu'!X32</f>
        <v>0</v>
      </c>
    </row>
    <row r="16" spans="1:25" x14ac:dyDescent="0.2">
      <c r="A16" t="s">
        <v>48</v>
      </c>
      <c r="B16">
        <v>79</v>
      </c>
      <c r="C16" s="72">
        <f>'Kulttuuri vertailu'!B33</f>
        <v>98</v>
      </c>
      <c r="D16">
        <v>135</v>
      </c>
      <c r="E16" s="72">
        <f>'Kulttuuri vertailu'!D33</f>
        <v>0</v>
      </c>
      <c r="F16">
        <v>168</v>
      </c>
      <c r="G16" s="72">
        <f>'Kulttuuri vertailu'!F33</f>
        <v>0</v>
      </c>
      <c r="H16">
        <v>169</v>
      </c>
      <c r="I16" s="72">
        <f>'Kulttuuri vertailu'!H33</f>
        <v>0</v>
      </c>
      <c r="J16">
        <v>107</v>
      </c>
      <c r="K16" s="72">
        <f>'Kulttuuri vertailu'!J33</f>
        <v>0</v>
      </c>
      <c r="L16">
        <v>48</v>
      </c>
      <c r="M16" s="72">
        <f>'Kulttuuri vertailu'!L33</f>
        <v>0</v>
      </c>
      <c r="N16">
        <v>32</v>
      </c>
      <c r="O16" s="72">
        <f>'Kulttuuri vertailu'!N33</f>
        <v>261</v>
      </c>
      <c r="P16">
        <v>49</v>
      </c>
      <c r="Q16" s="72">
        <f>'Kulttuuri vertailu'!P33</f>
        <v>0</v>
      </c>
      <c r="R16">
        <v>149</v>
      </c>
      <c r="S16" s="72">
        <f>'Kulttuuri vertailu'!R33</f>
        <v>0</v>
      </c>
      <c r="T16">
        <v>234</v>
      </c>
      <c r="U16" s="72">
        <f>'Kulttuuri vertailu'!T33</f>
        <v>0</v>
      </c>
      <c r="V16">
        <v>244</v>
      </c>
      <c r="W16" s="72">
        <f>'Kulttuuri vertailu'!V33</f>
        <v>0</v>
      </c>
      <c r="X16">
        <v>103</v>
      </c>
      <c r="Y16" s="72">
        <f>'Kulttuuri vertailu'!X33</f>
        <v>0</v>
      </c>
    </row>
    <row r="17" spans="1:25" x14ac:dyDescent="0.2">
      <c r="A17" t="s">
        <v>49</v>
      </c>
      <c r="B17">
        <v>1182</v>
      </c>
      <c r="C17" s="72">
        <f>'Kulttuuri vertailu'!B34</f>
        <v>1474</v>
      </c>
      <c r="D17">
        <v>2046</v>
      </c>
      <c r="E17" s="72">
        <f>'Kulttuuri vertailu'!D34</f>
        <v>0</v>
      </c>
      <c r="F17">
        <v>2462</v>
      </c>
      <c r="G17" s="72">
        <f>'Kulttuuri vertailu'!F34</f>
        <v>0</v>
      </c>
      <c r="H17">
        <v>2781</v>
      </c>
      <c r="I17" s="72">
        <f>'Kulttuuri vertailu'!H34</f>
        <v>0</v>
      </c>
      <c r="J17">
        <v>3855</v>
      </c>
      <c r="K17" s="72">
        <f>'Kulttuuri vertailu'!J34</f>
        <v>0</v>
      </c>
      <c r="L17">
        <v>583</v>
      </c>
      <c r="M17" s="72">
        <f>'Kulttuuri vertailu'!L34</f>
        <v>0</v>
      </c>
      <c r="N17">
        <v>242</v>
      </c>
      <c r="O17" s="72">
        <f>'Kulttuuri vertailu'!N34</f>
        <v>4474</v>
      </c>
      <c r="P17">
        <v>1866</v>
      </c>
      <c r="Q17" s="72">
        <f>'Kulttuuri vertailu'!P34</f>
        <v>0</v>
      </c>
      <c r="R17">
        <v>2670</v>
      </c>
      <c r="S17" s="72">
        <f>'Kulttuuri vertailu'!R34</f>
        <v>0</v>
      </c>
      <c r="T17">
        <v>4105</v>
      </c>
      <c r="U17" s="72">
        <f>'Kulttuuri vertailu'!T34</f>
        <v>0</v>
      </c>
      <c r="V17">
        <v>4717</v>
      </c>
      <c r="W17" s="72">
        <f>'Kulttuuri vertailu'!V34</f>
        <v>0</v>
      </c>
      <c r="X17">
        <v>1561</v>
      </c>
      <c r="Y17" s="72">
        <f>'Kulttuuri vertailu'!X34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1</vt:i4>
      </vt:variant>
    </vt:vector>
  </HeadingPairs>
  <TitlesOfParts>
    <vt:vector size="10" baseType="lpstr">
      <vt:lpstr>Otsikko</vt:lpstr>
      <vt:lpstr>Kirjasto</vt:lpstr>
      <vt:lpstr>Museo</vt:lpstr>
      <vt:lpstr>Orkesteri</vt:lpstr>
      <vt:lpstr>Kulttuuri vertailu</vt:lpstr>
      <vt:lpstr>Liikunta</vt:lpstr>
      <vt:lpstr>Nuoriso</vt:lpstr>
      <vt:lpstr>Kulttuuri 2014</vt:lpstr>
      <vt:lpstr>Taul5</vt:lpstr>
      <vt:lpstr>Kirjasto!Print_Area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2015-03-04T11:47:37Z</cp:lastPrinted>
  <dcterms:created xsi:type="dcterms:W3CDTF">2011-04-26T11:05:32Z</dcterms:created>
  <dcterms:modified xsi:type="dcterms:W3CDTF">2015-03-23T11:18:52Z</dcterms:modified>
</cp:coreProperties>
</file>