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5520" windowWidth="20730" windowHeight="4890" activeTab="4"/>
  </bookViews>
  <sheets>
    <sheet name="Otsikko" sheetId="11" r:id="rId1"/>
    <sheet name="Kirjasto" sheetId="5" r:id="rId2"/>
    <sheet name="Liikunta" sheetId="2" r:id="rId3"/>
    <sheet name="Museo" sheetId="3" r:id="rId4"/>
    <sheet name="Nuoriso" sheetId="1" r:id="rId5"/>
    <sheet name="Orkesteri" sheetId="4" r:id="rId6"/>
    <sheet name="Kult.kaikki" sheetId="10" r:id="rId7"/>
  </sheets>
  <definedNames>
    <definedName name="Print_Area" localSheetId="1">Kirjasto!$A$1:$O$21</definedName>
  </definedNames>
  <calcPr calcId="145621"/>
</workbook>
</file>

<file path=xl/calcChain.xml><?xml version="1.0" encoding="utf-8"?>
<calcChain xmlns="http://schemas.openxmlformats.org/spreadsheetml/2006/main">
  <c r="N11" i="5" l="1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L8" i="5"/>
  <c r="K8" i="5"/>
  <c r="J8" i="5"/>
  <c r="I8" i="5"/>
  <c r="H8" i="5"/>
  <c r="G8" i="5"/>
  <c r="F8" i="5"/>
  <c r="E8" i="5"/>
  <c r="D8" i="5"/>
  <c r="C8" i="5"/>
  <c r="B8" i="5"/>
  <c r="M9" i="10" l="1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7" i="4"/>
  <c r="N39" i="10" s="1"/>
  <c r="N8" i="4"/>
  <c r="N9" i="4"/>
  <c r="N10" i="4"/>
  <c r="N5" i="4"/>
  <c r="N37" i="10" s="1"/>
  <c r="N5" i="1"/>
  <c r="N6" i="1"/>
  <c r="N7" i="1"/>
  <c r="N8" i="1"/>
  <c r="N9" i="1"/>
  <c r="N10" i="1"/>
  <c r="N11" i="1"/>
  <c r="N12" i="1"/>
  <c r="N13" i="1"/>
  <c r="N14" i="1"/>
  <c r="N12" i="3"/>
  <c r="N31" i="10" s="1"/>
  <c r="N6" i="3"/>
  <c r="N25" i="10" s="1"/>
  <c r="N7" i="3"/>
  <c r="N8" i="3"/>
  <c r="N27" i="10" s="1"/>
  <c r="N9" i="3"/>
  <c r="N28" i="10" s="1"/>
  <c r="N10" i="3"/>
  <c r="N11" i="3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8" i="10"/>
  <c r="D18" i="10"/>
  <c r="E18" i="10"/>
  <c r="F18" i="10"/>
  <c r="G18" i="10"/>
  <c r="H18" i="10"/>
  <c r="I18" i="10"/>
  <c r="J18" i="10"/>
  <c r="K18" i="10"/>
  <c r="L18" i="10"/>
  <c r="M18" i="10"/>
  <c r="C19" i="10"/>
  <c r="D19" i="10"/>
  <c r="E19" i="10"/>
  <c r="F19" i="10"/>
  <c r="G19" i="10"/>
  <c r="H19" i="10"/>
  <c r="I19" i="10"/>
  <c r="J19" i="10"/>
  <c r="K19" i="10"/>
  <c r="L19" i="10"/>
  <c r="M19" i="10"/>
  <c r="C20" i="10"/>
  <c r="D20" i="10"/>
  <c r="E20" i="10"/>
  <c r="F20" i="10"/>
  <c r="G20" i="10"/>
  <c r="H20" i="10"/>
  <c r="I20" i="10"/>
  <c r="J20" i="10"/>
  <c r="K20" i="10"/>
  <c r="L20" i="10"/>
  <c r="M20" i="10"/>
  <c r="C21" i="10"/>
  <c r="D21" i="10"/>
  <c r="E21" i="10"/>
  <c r="F21" i="10"/>
  <c r="G21" i="10"/>
  <c r="H21" i="10"/>
  <c r="I21" i="10"/>
  <c r="J21" i="10"/>
  <c r="K21" i="10"/>
  <c r="L21" i="10"/>
  <c r="M21" i="10"/>
  <c r="B18" i="10"/>
  <c r="B19" i="10"/>
  <c r="B20" i="10"/>
  <c r="B2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2" i="10"/>
  <c r="N41" i="10"/>
  <c r="N40" i="10"/>
  <c r="N38" i="10"/>
</calcChain>
</file>

<file path=xl/sharedStrings.xml><?xml version="1.0" encoding="utf-8"?>
<sst xmlns="http://schemas.openxmlformats.org/spreadsheetml/2006/main" count="230" uniqueCount="94">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</sst>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3" fillId="0" borderId="0" xfId="0" applyFont="1"/>
    <xf numFmtId="0" fontId="6" fillId="0" borderId="0" xfId="0" applyFont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2" xfId="0" applyFont="1" applyFill="1" applyBorder="1"/>
    <xf numFmtId="3" fontId="5" fillId="0" borderId="0" xfId="0" applyNumberFormat="1" applyFont="1"/>
    <xf numFmtId="3" fontId="5" fillId="2" borderId="0" xfId="0" applyNumberFormat="1" applyFont="1" applyFill="1" applyBorder="1"/>
    <xf numFmtId="0" fontId="2" fillId="0" borderId="0" xfId="0" applyFont="1" applyBorder="1" applyAlignment="1">
      <alignment horizontal="left" vertical="center" wrapText="1" indent="4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5" fillId="0" borderId="3" xfId="0" applyNumberFormat="1" applyFont="1" applyBorder="1"/>
    <xf numFmtId="0" fontId="6" fillId="2" borderId="4" xfId="0" applyFont="1" applyFill="1" applyBorder="1" applyAlignment="1">
      <alignment vertical="center" wrapText="1"/>
    </xf>
    <xf numFmtId="3" fontId="5" fillId="2" borderId="4" xfId="0" applyNumberFormat="1" applyFont="1" applyFill="1" applyBorder="1"/>
    <xf numFmtId="0" fontId="6" fillId="0" borderId="4" xfId="0" applyFont="1" applyBorder="1" applyAlignment="1">
      <alignment vertical="center" wrapText="1"/>
    </xf>
    <xf numFmtId="3" fontId="5" fillId="0" borderId="4" xfId="0" applyNumberFormat="1" applyFont="1" applyBorder="1"/>
    <xf numFmtId="0" fontId="7" fillId="3" borderId="5" xfId="0" applyFont="1" applyFill="1" applyBorder="1"/>
    <xf numFmtId="0" fontId="8" fillId="0" borderId="0" xfId="0" applyFont="1" applyAlignment="1">
      <alignment wrapText="1"/>
    </xf>
    <xf numFmtId="3" fontId="9" fillId="0" borderId="0" xfId="0" applyNumberFormat="1" applyFont="1"/>
    <xf numFmtId="0" fontId="8" fillId="3" borderId="0" xfId="0" applyFont="1" applyFill="1" applyAlignment="1">
      <alignment vertical="center" wrapText="1"/>
    </xf>
    <xf numFmtId="3" fontId="9" fillId="3" borderId="0" xfId="0" applyNumberFormat="1" applyFont="1" applyFill="1"/>
    <xf numFmtId="0" fontId="8" fillId="0" borderId="0" xfId="0" applyFont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9" fillId="3" borderId="3" xfId="0" applyNumberFormat="1" applyFont="1" applyFill="1" applyBorder="1"/>
    <xf numFmtId="0" fontId="10" fillId="0" borderId="0" xfId="0" applyFont="1"/>
    <xf numFmtId="0" fontId="8" fillId="3" borderId="5" xfId="0" applyFont="1" applyFill="1" applyBorder="1" applyAlignment="1">
      <alignment vertical="center" wrapText="1"/>
    </xf>
    <xf numFmtId="0" fontId="9" fillId="3" borderId="5" xfId="0" applyFont="1" applyFill="1" applyBorder="1"/>
    <xf numFmtId="0" fontId="8" fillId="0" borderId="6" xfId="0" applyFont="1" applyBorder="1" applyAlignment="1">
      <alignment vertical="center" wrapText="1"/>
    </xf>
    <xf numFmtId="0" fontId="9" fillId="0" borderId="6" xfId="0" applyFont="1" applyBorder="1"/>
    <xf numFmtId="0" fontId="8" fillId="0" borderId="3" xfId="0" applyFont="1" applyBorder="1" applyAlignment="1">
      <alignment vertical="center" wrapText="1"/>
    </xf>
    <xf numFmtId="3" fontId="9" fillId="0" borderId="3" xfId="0" applyNumberFormat="1" applyFont="1" applyBorder="1"/>
    <xf numFmtId="0" fontId="8" fillId="3" borderId="4" xfId="0" applyFont="1" applyFill="1" applyBorder="1" applyAlignment="1">
      <alignment vertical="center" wrapText="1"/>
    </xf>
    <xf numFmtId="3" fontId="9" fillId="3" borderId="4" xfId="0" applyNumberFormat="1" applyFont="1" applyFill="1" applyBorder="1"/>
    <xf numFmtId="1" fontId="9" fillId="0" borderId="0" xfId="0" applyNumberFormat="1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3" fontId="9" fillId="0" borderId="4" xfId="0" applyNumberFormat="1" applyFont="1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/>
    <xf numFmtId="3" fontId="9" fillId="0" borderId="3" xfId="0" applyNumberFormat="1" applyFont="1" applyBorder="1" applyAlignment="1">
      <alignment vertical="center" wrapText="1"/>
    </xf>
    <xf numFmtId="3" fontId="5" fillId="0" borderId="0" xfId="0" applyNumberFormat="1" applyFont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3" xfId="0" applyNumberFormat="1" applyFont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5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2" borderId="3" xfId="0" applyNumberFormat="1" applyFont="1" applyFill="1" applyBorder="1" applyProtection="1"/>
    <xf numFmtId="3" fontId="5" fillId="0" borderId="0" xfId="0" applyNumberFormat="1" applyFont="1" applyProtection="1"/>
    <xf numFmtId="3" fontId="5" fillId="2" borderId="0" xfId="0" applyNumberFormat="1" applyFont="1" applyFill="1" applyBorder="1" applyProtection="1"/>
    <xf numFmtId="3" fontId="0" fillId="0" borderId="0" xfId="0" applyNumberFormat="1" applyProtection="1"/>
    <xf numFmtId="3" fontId="5" fillId="0" borderId="0" xfId="0" applyNumberFormat="1" applyFont="1" applyBorder="1" applyProtection="1">
      <protection locked="0"/>
    </xf>
    <xf numFmtId="3" fontId="5" fillId="0" borderId="0" xfId="0" applyNumberFormat="1" applyFont="1" applyBorder="1"/>
    <xf numFmtId="3" fontId="9" fillId="4" borderId="0" xfId="0" applyNumberFormat="1" applyFont="1" applyFill="1"/>
    <xf numFmtId="0" fontId="11" fillId="0" borderId="0" xfId="0" applyFont="1"/>
    <xf numFmtId="0" fontId="12" fillId="0" borderId="0" xfId="0" applyFont="1" applyBorder="1" applyAlignment="1">
      <alignment wrapText="1"/>
    </xf>
    <xf numFmtId="0" fontId="12" fillId="2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0" xfId="0" quotePrefix="1" applyFont="1" applyBorder="1" applyAlignment="1">
      <alignment wrapText="1"/>
    </xf>
    <xf numFmtId="0" fontId="14" fillId="2" borderId="0" xfId="0" quotePrefix="1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/>
  </cellXfs>
  <cellStyles count="1">
    <cellStyle name="Normaali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2014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3"/>
    <tableColumn id="2" name="Sarake2" dataDxfId="12"/>
    <tableColumn id="3" name="Sarake3" dataDxfId="11"/>
    <tableColumn id="4" name="Sarake4" dataDxfId="10"/>
    <tableColumn id="5" name="Sarake5" dataDxfId="9"/>
    <tableColumn id="6" name="Sarake6" dataDxfId="8"/>
    <tableColumn id="7" name="Sarake7" dataDxfId="7"/>
    <tableColumn id="8" name="Sarake8" dataDxfId="6"/>
    <tableColumn id="9" name="Sarake9" dataDxfId="5"/>
    <tableColumn id="10" name="Sarake10" dataDxfId="4"/>
    <tableColumn id="11" name="Sarake11" dataDxfId="3"/>
    <tableColumn id="12" name="Sarake12" dataDxfId="2"/>
    <tableColumn id="13" name="Sarake13" dataDxfId="1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0" name="Taulukko10" displayName="Taulukko10" ref="A3:N14" totalsRowShown="0">
  <autoFilter ref="A3:N14"/>
  <tableColumns count="14">
    <tableColumn id="1" name="Sarake1" dataDxfId="0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3" sqref="N33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24"/>
  <sheetViews>
    <sheetView topLeftCell="A3" zoomScaleNormal="100" workbookViewId="0">
      <selection activeCell="L23" sqref="L23"/>
    </sheetView>
  </sheetViews>
  <sheetFormatPr defaultRowHeight="14.25" x14ac:dyDescent="0.2"/>
  <cols>
    <col min="1" max="1" width="29.75" customWidth="1"/>
    <col min="2" max="13" width="8.625" customWidth="1"/>
    <col min="14" max="14" width="12.625" customWidth="1"/>
  </cols>
  <sheetData>
    <row r="4" spans="1:15" ht="15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customHeight="1" x14ac:dyDescent="0.2">
      <c r="A5" s="61" t="s">
        <v>42</v>
      </c>
      <c r="B5" s="44">
        <v>169619</v>
      </c>
      <c r="C5" s="44">
        <v>156506</v>
      </c>
      <c r="D5" s="44">
        <v>177044</v>
      </c>
      <c r="E5" s="44">
        <v>153352</v>
      </c>
      <c r="F5" s="44">
        <v>169494</v>
      </c>
      <c r="G5" s="44">
        <v>125909</v>
      </c>
      <c r="H5" s="44">
        <v>126001</v>
      </c>
      <c r="I5" s="44">
        <v>155502</v>
      </c>
      <c r="J5" s="44">
        <v>172401</v>
      </c>
      <c r="K5" s="44">
        <v>178277</v>
      </c>
      <c r="L5" s="44">
        <v>154886</v>
      </c>
      <c r="M5" s="44">
        <v>0</v>
      </c>
      <c r="N5" s="10">
        <f>SUM(B5:M5)</f>
        <v>1738991</v>
      </c>
      <c r="O5" s="10">
        <v>1900000</v>
      </c>
    </row>
    <row r="6" spans="1:15" ht="29.25" customHeight="1" x14ac:dyDescent="0.2">
      <c r="A6" s="65" t="s">
        <v>89</v>
      </c>
      <c r="B6" s="44"/>
      <c r="C6" s="44"/>
      <c r="D6" s="44">
        <v>1006</v>
      </c>
      <c r="E6" s="44">
        <v>1430</v>
      </c>
      <c r="F6" s="44">
        <v>789</v>
      </c>
      <c r="G6" s="44">
        <v>1071</v>
      </c>
      <c r="H6" s="44">
        <v>1101</v>
      </c>
      <c r="I6" s="44">
        <v>1283</v>
      </c>
      <c r="J6" s="44">
        <v>1496</v>
      </c>
      <c r="K6" s="44">
        <v>1915</v>
      </c>
      <c r="L6" s="44">
        <v>2719</v>
      </c>
      <c r="M6" s="44"/>
      <c r="N6" s="10">
        <f>SUM(B6:M6)</f>
        <v>12810</v>
      </c>
      <c r="O6" s="10"/>
    </row>
    <row r="7" spans="1:15" ht="15" x14ac:dyDescent="0.2">
      <c r="A7" s="62" t="s">
        <v>83</v>
      </c>
      <c r="B7" s="45">
        <v>124852</v>
      </c>
      <c r="C7" s="45">
        <v>115540</v>
      </c>
      <c r="D7" s="45">
        <v>125690</v>
      </c>
      <c r="E7" s="45">
        <v>116314</v>
      </c>
      <c r="F7" s="45">
        <v>119356</v>
      </c>
      <c r="G7" s="45">
        <v>113976</v>
      </c>
      <c r="H7" s="45">
        <v>114021</v>
      </c>
      <c r="I7" s="45">
        <v>132451</v>
      </c>
      <c r="J7" s="45">
        <v>151036</v>
      </c>
      <c r="K7" s="45">
        <v>156178</v>
      </c>
      <c r="L7" s="45">
        <v>143247</v>
      </c>
      <c r="M7" s="45">
        <v>0</v>
      </c>
      <c r="N7" s="11">
        <f t="shared" ref="N7:N16" si="0">SUM(B7:M7)</f>
        <v>1412661</v>
      </c>
      <c r="O7" s="11">
        <v>1500000</v>
      </c>
    </row>
    <row r="8" spans="1:15" ht="20.100000000000001" customHeight="1" x14ac:dyDescent="0.2">
      <c r="A8" s="6" t="s">
        <v>87</v>
      </c>
      <c r="B8" s="45">
        <f t="shared" ref="B8" si="1">SUM(B7/100*52.2)</f>
        <v>65172.744000000006</v>
      </c>
      <c r="C8" s="45">
        <f t="shared" ref="C8" si="2">SUM(C7/100*52.2)</f>
        <v>60311.880000000005</v>
      </c>
      <c r="D8" s="45">
        <f t="shared" ref="D8" si="3">SUM(D7/100*52.2)</f>
        <v>65610.180000000008</v>
      </c>
      <c r="E8" s="45">
        <f t="shared" ref="E8" si="4">SUM(E7/100*52.2)</f>
        <v>60715.90800000001</v>
      </c>
      <c r="F8" s="45">
        <f t="shared" ref="F8" si="5">SUM(F7/100*52.2)</f>
        <v>62303.832000000002</v>
      </c>
      <c r="G8" s="45">
        <f t="shared" ref="G8" si="6">SUM(G7/100*52.2)</f>
        <v>59495.472000000002</v>
      </c>
      <c r="H8" s="45">
        <f t="shared" ref="H8" si="7">SUM(H7/100*52.2)</f>
        <v>59518.962000000007</v>
      </c>
      <c r="I8" s="45">
        <f t="shared" ref="I8" si="8">SUM(I7/100*52.2)</f>
        <v>69139.422000000006</v>
      </c>
      <c r="J8" s="45">
        <f t="shared" ref="J8" si="9">SUM(J7/100*52.2)</f>
        <v>78840.792000000001</v>
      </c>
      <c r="K8" s="45">
        <f t="shared" ref="K8" si="10">SUM(K7/100*52.2)</f>
        <v>81524.915999999997</v>
      </c>
      <c r="L8" s="45">
        <f t="shared" ref="L8" si="11">SUM(L7/100*52.2)</f>
        <v>74774.934000000008</v>
      </c>
      <c r="M8" s="45">
        <f t="shared" ref="M8" si="12">SUM(M7/100*52.2)</f>
        <v>0</v>
      </c>
      <c r="N8" s="11">
        <f t="shared" ref="N8" si="13">SUM(N7/100*52.2)</f>
        <v>737409.04200000002</v>
      </c>
      <c r="O8" s="11"/>
    </row>
    <row r="9" spans="1:15" ht="20.100000000000001" customHeight="1" x14ac:dyDescent="0.2">
      <c r="A9" s="63" t="s">
        <v>43</v>
      </c>
      <c r="B9" s="44">
        <v>262095</v>
      </c>
      <c r="C9" s="44">
        <v>248676</v>
      </c>
      <c r="D9" s="44">
        <v>276226</v>
      </c>
      <c r="E9" s="44">
        <v>244231</v>
      </c>
      <c r="F9" s="44">
        <v>227860</v>
      </c>
      <c r="G9" s="44">
        <v>228137</v>
      </c>
      <c r="H9" s="44">
        <v>220005</v>
      </c>
      <c r="I9" s="44">
        <v>242848</v>
      </c>
      <c r="J9" s="44">
        <v>266814</v>
      </c>
      <c r="K9" s="44">
        <v>274756</v>
      </c>
      <c r="L9" s="44">
        <v>258154</v>
      </c>
      <c r="M9" s="44">
        <v>0</v>
      </c>
      <c r="N9" s="10">
        <f t="shared" si="0"/>
        <v>2749802</v>
      </c>
      <c r="O9" s="10">
        <v>3000000</v>
      </c>
    </row>
    <row r="10" spans="1:15" ht="20.100000000000001" customHeight="1" x14ac:dyDescent="0.2">
      <c r="A10" s="62" t="s">
        <v>44</v>
      </c>
      <c r="B10" s="45">
        <v>2042</v>
      </c>
      <c r="C10" s="45">
        <v>1958</v>
      </c>
      <c r="D10" s="45">
        <v>2226</v>
      </c>
      <c r="E10" s="45">
        <v>2056</v>
      </c>
      <c r="F10" s="45">
        <v>2097</v>
      </c>
      <c r="G10" s="45">
        <v>1673</v>
      </c>
      <c r="H10" s="45">
        <v>1467</v>
      </c>
      <c r="I10" s="45">
        <v>2102</v>
      </c>
      <c r="J10" s="45">
        <v>2329</v>
      </c>
      <c r="K10" s="45">
        <v>2553</v>
      </c>
      <c r="L10" s="45">
        <v>2463</v>
      </c>
      <c r="M10" s="45">
        <v>0</v>
      </c>
      <c r="N10" s="11">
        <f t="shared" si="0"/>
        <v>22966</v>
      </c>
      <c r="O10" s="11">
        <v>21500</v>
      </c>
    </row>
    <row r="11" spans="1:15" ht="31.5" customHeight="1" x14ac:dyDescent="0.2">
      <c r="A11" s="66" t="s">
        <v>90</v>
      </c>
      <c r="B11" s="45"/>
      <c r="C11" s="45"/>
      <c r="D11" s="45">
        <v>120</v>
      </c>
      <c r="E11" s="45">
        <v>132</v>
      </c>
      <c r="F11" s="45">
        <v>103</v>
      </c>
      <c r="G11" s="45">
        <v>200</v>
      </c>
      <c r="H11" s="45">
        <v>230</v>
      </c>
      <c r="I11" s="45">
        <v>198</v>
      </c>
      <c r="J11" s="45">
        <v>190</v>
      </c>
      <c r="K11" s="45">
        <v>512</v>
      </c>
      <c r="L11" s="45">
        <v>617</v>
      </c>
      <c r="M11" s="45"/>
      <c r="N11" s="11">
        <f t="shared" si="0"/>
        <v>2302</v>
      </c>
      <c r="O11" s="11"/>
    </row>
    <row r="12" spans="1:15" ht="20.100000000000001" customHeight="1" x14ac:dyDescent="0.2">
      <c r="A12" s="63" t="s">
        <v>45</v>
      </c>
      <c r="B12" s="44">
        <v>3675</v>
      </c>
      <c r="C12" s="44">
        <v>5090</v>
      </c>
      <c r="D12" s="44">
        <v>6238</v>
      </c>
      <c r="E12" s="44">
        <v>4319</v>
      </c>
      <c r="F12" s="44">
        <v>4586</v>
      </c>
      <c r="G12" s="44">
        <v>4262</v>
      </c>
      <c r="H12" s="44">
        <v>4441</v>
      </c>
      <c r="I12" s="44">
        <v>4755</v>
      </c>
      <c r="J12" s="44">
        <v>5347</v>
      </c>
      <c r="K12" s="44">
        <v>8161</v>
      </c>
      <c r="L12" s="44">
        <v>10176</v>
      </c>
      <c r="M12" s="44">
        <v>0</v>
      </c>
      <c r="N12" s="10">
        <f t="shared" si="0"/>
        <v>61050</v>
      </c>
      <c r="O12" s="10">
        <v>58000</v>
      </c>
    </row>
    <row r="13" spans="1:15" ht="20.100000000000001" customHeight="1" x14ac:dyDescent="0.2">
      <c r="A13" s="62" t="s">
        <v>46</v>
      </c>
      <c r="B13" s="45">
        <v>76</v>
      </c>
      <c r="C13" s="45">
        <v>57</v>
      </c>
      <c r="D13" s="45">
        <v>71</v>
      </c>
      <c r="E13" s="45">
        <v>46</v>
      </c>
      <c r="F13" s="45">
        <v>48</v>
      </c>
      <c r="G13" s="45">
        <v>11</v>
      </c>
      <c r="H13" s="45">
        <v>5</v>
      </c>
      <c r="I13" s="45">
        <v>29</v>
      </c>
      <c r="J13" s="45">
        <v>80</v>
      </c>
      <c r="K13" s="45">
        <v>104</v>
      </c>
      <c r="L13" s="45">
        <v>91</v>
      </c>
      <c r="M13" s="45">
        <v>0</v>
      </c>
      <c r="N13" s="11">
        <f t="shared" si="0"/>
        <v>618</v>
      </c>
      <c r="O13" s="11">
        <v>600</v>
      </c>
    </row>
    <row r="14" spans="1:15" ht="20.100000000000001" customHeight="1" x14ac:dyDescent="0.2">
      <c r="A14" s="63" t="s">
        <v>47</v>
      </c>
      <c r="B14" s="44">
        <v>1354</v>
      </c>
      <c r="C14" s="44">
        <v>1146</v>
      </c>
      <c r="D14" s="44">
        <v>1238</v>
      </c>
      <c r="E14" s="44">
        <v>832</v>
      </c>
      <c r="F14" s="44">
        <v>919</v>
      </c>
      <c r="G14" s="44">
        <v>95</v>
      </c>
      <c r="H14" s="44">
        <v>13</v>
      </c>
      <c r="I14" s="44">
        <v>476</v>
      </c>
      <c r="J14" s="44">
        <v>1802</v>
      </c>
      <c r="K14" s="44">
        <v>2036</v>
      </c>
      <c r="L14" s="44">
        <v>1342</v>
      </c>
      <c r="M14" s="44">
        <v>0</v>
      </c>
      <c r="N14" s="10">
        <f t="shared" si="0"/>
        <v>11253</v>
      </c>
      <c r="O14" s="10">
        <v>10000</v>
      </c>
    </row>
    <row r="15" spans="1:15" ht="34.5" customHeight="1" x14ac:dyDescent="0.2">
      <c r="A15" s="62" t="s">
        <v>48</v>
      </c>
      <c r="B15" s="45">
        <v>79</v>
      </c>
      <c r="C15" s="45">
        <v>135</v>
      </c>
      <c r="D15" s="45">
        <v>168</v>
      </c>
      <c r="E15" s="45">
        <v>169</v>
      </c>
      <c r="F15" s="45">
        <v>107</v>
      </c>
      <c r="G15" s="45">
        <v>48</v>
      </c>
      <c r="H15" s="45">
        <v>32</v>
      </c>
      <c r="I15" s="45">
        <v>49</v>
      </c>
      <c r="J15" s="45">
        <v>149</v>
      </c>
      <c r="K15" s="45">
        <v>234</v>
      </c>
      <c r="L15" s="45">
        <v>244</v>
      </c>
      <c r="M15" s="45">
        <v>0</v>
      </c>
      <c r="N15" s="11">
        <f t="shared" si="0"/>
        <v>1414</v>
      </c>
      <c r="O15" s="11">
        <v>1200</v>
      </c>
    </row>
    <row r="16" spans="1:15" ht="20.100000000000001" customHeight="1" x14ac:dyDescent="0.2">
      <c r="A16" s="64" t="s">
        <v>49</v>
      </c>
      <c r="B16" s="46">
        <v>1182</v>
      </c>
      <c r="C16" s="46">
        <v>2046</v>
      </c>
      <c r="D16" s="46">
        <v>2462</v>
      </c>
      <c r="E16" s="46">
        <v>2781</v>
      </c>
      <c r="F16" s="46">
        <v>3855</v>
      </c>
      <c r="G16" s="46">
        <v>583</v>
      </c>
      <c r="H16" s="46">
        <v>242</v>
      </c>
      <c r="I16" s="46">
        <v>1866</v>
      </c>
      <c r="J16" s="46">
        <v>2670</v>
      </c>
      <c r="K16" s="46">
        <v>4105</v>
      </c>
      <c r="L16" s="46">
        <v>4717</v>
      </c>
      <c r="M16" s="46">
        <v>0</v>
      </c>
      <c r="N16" s="15">
        <f t="shared" si="0"/>
        <v>26509</v>
      </c>
      <c r="O16" s="15">
        <v>20000</v>
      </c>
    </row>
    <row r="17" spans="1:15" ht="15" x14ac:dyDescent="0.2">
      <c r="A17" s="63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  <c r="O17" s="58"/>
    </row>
    <row r="18" spans="1:15" ht="25.5" x14ac:dyDescent="0.2">
      <c r="A18" s="67" t="s">
        <v>91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0"/>
      <c r="O18" s="10"/>
    </row>
    <row r="19" spans="1:15" x14ac:dyDescent="0.2">
      <c r="A19" s="69" t="s">
        <v>92</v>
      </c>
    </row>
    <row r="20" spans="1:15" x14ac:dyDescent="0.2">
      <c r="A20" s="69" t="s">
        <v>93</v>
      </c>
      <c r="B20" s="60"/>
    </row>
    <row r="21" spans="1:15" x14ac:dyDescent="0.2">
      <c r="A21" s="68"/>
    </row>
    <row r="22" spans="1:15" x14ac:dyDescent="0.2">
      <c r="A22" s="68"/>
    </row>
    <row r="23" spans="1:15" x14ac:dyDescent="0.2">
      <c r="A23" s="68"/>
    </row>
    <row r="24" spans="1:15" x14ac:dyDescent="0.2">
      <c r="A24" s="68"/>
    </row>
  </sheetData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3"/>
  <sheetViews>
    <sheetView zoomScale="90" zoomScaleNormal="90" workbookViewId="0">
      <pane xSplit="1" topLeftCell="I1" activePane="topRight" state="frozen"/>
      <selection pane="topRight" activeCell="K24" sqref="K24"/>
    </sheetView>
  </sheetViews>
  <sheetFormatPr defaultRowHeight="14.25" x14ac:dyDescent="0.2"/>
  <cols>
    <col min="1" max="1" width="52.25" customWidth="1"/>
    <col min="2" max="14" width="12.625" customWidth="1"/>
  </cols>
  <sheetData>
    <row r="4" spans="1:14" ht="15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52</v>
      </c>
      <c r="B5" s="44">
        <v>14744</v>
      </c>
      <c r="C5" s="44">
        <v>11606</v>
      </c>
      <c r="D5" s="44">
        <v>13272</v>
      </c>
      <c r="E5" s="44">
        <v>6951</v>
      </c>
      <c r="F5" s="44">
        <v>3512</v>
      </c>
      <c r="G5" s="44">
        <v>2305</v>
      </c>
      <c r="H5" s="44">
        <v>0</v>
      </c>
      <c r="I5" s="44">
        <v>8549</v>
      </c>
      <c r="J5" s="44">
        <v>12641</v>
      </c>
      <c r="K5" s="44">
        <v>13184</v>
      </c>
      <c r="L5" s="44">
        <v>0</v>
      </c>
      <c r="M5" s="44">
        <v>0</v>
      </c>
      <c r="N5" s="44">
        <f>SUM(B5:M5)</f>
        <v>86764</v>
      </c>
    </row>
    <row r="6" spans="1:14" x14ac:dyDescent="0.2">
      <c r="A6" s="6" t="s">
        <v>53</v>
      </c>
      <c r="B6" s="45">
        <v>13133</v>
      </c>
      <c r="C6" s="45">
        <v>10378</v>
      </c>
      <c r="D6" s="45">
        <v>9963</v>
      </c>
      <c r="E6" s="45">
        <v>6463</v>
      </c>
      <c r="F6" s="45">
        <v>1624</v>
      </c>
      <c r="G6" s="45">
        <v>698</v>
      </c>
      <c r="H6" s="45">
        <v>0</v>
      </c>
      <c r="I6" s="45">
        <v>5602</v>
      </c>
      <c r="J6" s="45">
        <v>9918</v>
      </c>
      <c r="K6" s="45">
        <v>12847</v>
      </c>
      <c r="L6" s="45">
        <v>12453</v>
      </c>
      <c r="M6" s="45">
        <v>0</v>
      </c>
      <c r="N6" s="45">
        <f t="shared" ref="N6:N14" si="0">SUM(B6:M6)</f>
        <v>83079</v>
      </c>
    </row>
    <row r="7" spans="1:14" x14ac:dyDescent="0.2">
      <c r="A7" s="7" t="s">
        <v>54</v>
      </c>
      <c r="B7" s="44">
        <v>42827</v>
      </c>
      <c r="C7" s="44">
        <v>28301</v>
      </c>
      <c r="D7" s="44">
        <v>30847</v>
      </c>
      <c r="E7" s="44">
        <v>15629</v>
      </c>
      <c r="F7" s="44">
        <v>19864</v>
      </c>
      <c r="G7" s="44">
        <v>8035</v>
      </c>
      <c r="H7" s="44">
        <v>7441</v>
      </c>
      <c r="I7" s="44">
        <v>7963</v>
      </c>
      <c r="J7" s="44">
        <v>10154</v>
      </c>
      <c r="K7" s="44">
        <v>27696</v>
      </c>
      <c r="L7" s="44">
        <v>34354</v>
      </c>
      <c r="M7" s="44">
        <v>0</v>
      </c>
      <c r="N7" s="44">
        <f t="shared" si="0"/>
        <v>233111</v>
      </c>
    </row>
    <row r="8" spans="1:14" x14ac:dyDescent="0.2">
      <c r="A8" s="6" t="s">
        <v>55</v>
      </c>
      <c r="B8" s="45">
        <v>62826</v>
      </c>
      <c r="C8" s="45">
        <v>60144</v>
      </c>
      <c r="D8" s="45">
        <v>65098</v>
      </c>
      <c r="E8" s="45">
        <v>45108</v>
      </c>
      <c r="F8" s="45">
        <v>37988</v>
      </c>
      <c r="G8" s="45">
        <v>3064</v>
      </c>
      <c r="H8" s="45">
        <v>2899</v>
      </c>
      <c r="I8" s="45">
        <v>23078</v>
      </c>
      <c r="J8" s="45">
        <v>49907</v>
      </c>
      <c r="K8" s="45">
        <v>61102</v>
      </c>
      <c r="L8" s="45">
        <v>59099</v>
      </c>
      <c r="M8" s="45">
        <v>0</v>
      </c>
      <c r="N8" s="45">
        <f t="shared" si="0"/>
        <v>470313</v>
      </c>
    </row>
    <row r="9" spans="1:14" x14ac:dyDescent="0.2">
      <c r="A9" s="7" t="s">
        <v>56</v>
      </c>
      <c r="B9" s="44">
        <v>8304</v>
      </c>
      <c r="C9" s="44">
        <v>8335</v>
      </c>
      <c r="D9" s="44">
        <v>6488</v>
      </c>
      <c r="E9" s="44">
        <v>7041</v>
      </c>
      <c r="F9" s="44">
        <v>3499</v>
      </c>
      <c r="G9" s="44">
        <v>0</v>
      </c>
      <c r="H9" s="44">
        <v>0</v>
      </c>
      <c r="I9" s="44">
        <v>954</v>
      </c>
      <c r="J9" s="44">
        <v>7427</v>
      </c>
      <c r="K9" s="44">
        <v>9092</v>
      </c>
      <c r="L9" s="44">
        <v>9190</v>
      </c>
      <c r="M9" s="44">
        <v>0</v>
      </c>
      <c r="N9" s="44">
        <f t="shared" si="0"/>
        <v>60330</v>
      </c>
    </row>
    <row r="10" spans="1:14" x14ac:dyDescent="0.2">
      <c r="A10" s="6" t="s">
        <v>57</v>
      </c>
      <c r="B10" s="45">
        <v>675</v>
      </c>
      <c r="C10" s="45">
        <v>1041</v>
      </c>
      <c r="D10" s="45">
        <v>936</v>
      </c>
      <c r="E10" s="45">
        <v>285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2937</v>
      </c>
    </row>
    <row r="11" spans="1:14" x14ac:dyDescent="0.2">
      <c r="A11" s="7" t="s">
        <v>58</v>
      </c>
      <c r="B11" s="44">
        <v>1095</v>
      </c>
      <c r="C11" s="44">
        <v>990</v>
      </c>
      <c r="D11" s="44">
        <v>1076</v>
      </c>
      <c r="E11" s="44">
        <v>948</v>
      </c>
      <c r="F11" s="44">
        <v>612</v>
      </c>
      <c r="G11" s="44">
        <v>554</v>
      </c>
      <c r="H11" s="44">
        <v>502</v>
      </c>
      <c r="I11" s="44">
        <v>555</v>
      </c>
      <c r="J11" s="44">
        <v>671</v>
      </c>
      <c r="K11" s="44">
        <v>772</v>
      </c>
      <c r="L11" s="44">
        <v>849</v>
      </c>
      <c r="M11" s="44">
        <v>0</v>
      </c>
      <c r="N11" s="44">
        <f t="shared" si="0"/>
        <v>8624</v>
      </c>
    </row>
    <row r="12" spans="1:14" x14ac:dyDescent="0.2">
      <c r="A12" s="6" t="s">
        <v>59</v>
      </c>
      <c r="B12" s="45">
        <v>0</v>
      </c>
      <c r="C12" s="45">
        <v>0</v>
      </c>
      <c r="D12" s="45">
        <v>0</v>
      </c>
      <c r="E12" s="45">
        <v>0</v>
      </c>
      <c r="F12" s="45">
        <v>13982</v>
      </c>
      <c r="G12" s="45">
        <v>23655</v>
      </c>
      <c r="H12" s="45">
        <v>42398</v>
      </c>
      <c r="I12" s="45">
        <v>26893</v>
      </c>
      <c r="J12" s="45">
        <v>4383</v>
      </c>
      <c r="K12" s="45">
        <v>0</v>
      </c>
      <c r="L12" s="45">
        <v>0</v>
      </c>
      <c r="M12" s="45">
        <v>0</v>
      </c>
      <c r="N12" s="45">
        <f t="shared" si="0"/>
        <v>111311</v>
      </c>
    </row>
    <row r="13" spans="1:14" x14ac:dyDescent="0.2">
      <c r="A13" s="7" t="s">
        <v>60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9983</v>
      </c>
      <c r="H13" s="44">
        <v>42110</v>
      </c>
      <c r="I13" s="44">
        <v>15469</v>
      </c>
      <c r="J13" s="44">
        <v>0</v>
      </c>
      <c r="K13" s="44">
        <v>0</v>
      </c>
      <c r="L13" s="44">
        <v>0</v>
      </c>
      <c r="M13" s="44">
        <v>0</v>
      </c>
      <c r="N13" s="44">
        <f t="shared" si="0"/>
        <v>67562</v>
      </c>
    </row>
    <row r="14" spans="1:14" x14ac:dyDescent="0.2">
      <c r="A14" s="8" t="s">
        <v>61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f t="shared" si="0"/>
        <v>0</v>
      </c>
    </row>
    <row r="15" spans="1:14" x14ac:dyDescent="0.2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4" x14ac:dyDescent="0.2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4" x14ac:dyDescent="0.2">
      <c r="A17" s="16" t="s">
        <v>62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17"/>
    </row>
    <row r="18" spans="1:14" x14ac:dyDescent="0.2">
      <c r="A18" s="14" t="s">
        <v>63</v>
      </c>
      <c r="B18" s="46">
        <v>67.91</v>
      </c>
      <c r="C18" s="46">
        <v>67.760000000000005</v>
      </c>
      <c r="D18" s="46">
        <v>67.349999999999994</v>
      </c>
      <c r="E18" s="46">
        <v>57.74</v>
      </c>
      <c r="F18" s="46">
        <v>56.08</v>
      </c>
      <c r="G18" s="46">
        <v>75.2</v>
      </c>
      <c r="H18" s="46">
        <v>67.94</v>
      </c>
      <c r="I18" s="46">
        <v>50.54</v>
      </c>
      <c r="J18" s="46">
        <v>58.06</v>
      </c>
      <c r="K18" s="46">
        <v>62.56</v>
      </c>
      <c r="L18" s="46"/>
      <c r="M18" s="46"/>
      <c r="N18" s="15"/>
    </row>
    <row r="31" spans="1:14" x14ac:dyDescent="0.2">
      <c r="A31" s="12"/>
    </row>
    <row r="32" spans="1:14" x14ac:dyDescent="0.2">
      <c r="A32" s="12"/>
    </row>
    <row r="33" spans="1:1" x14ac:dyDescent="0.2">
      <c r="A33" s="12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7"/>
  <sheetViews>
    <sheetView topLeftCell="B1" zoomScaleNormal="100" workbookViewId="0">
      <selection activeCell="L13" sqref="L13"/>
    </sheetView>
  </sheetViews>
  <sheetFormatPr defaultRowHeight="14.25" x14ac:dyDescent="0.2"/>
  <cols>
    <col min="1" max="1" width="52.25" customWidth="1"/>
    <col min="2" max="14" width="12.625" customWidth="1"/>
  </cols>
  <sheetData>
    <row r="4" spans="1:14" ht="15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64</v>
      </c>
      <c r="B5" s="49">
        <v>14726</v>
      </c>
      <c r="C5" s="44">
        <v>15479</v>
      </c>
      <c r="D5" s="44">
        <v>12303</v>
      </c>
      <c r="E5" s="44">
        <v>13494</v>
      </c>
      <c r="F5" s="44">
        <v>25341</v>
      </c>
      <c r="G5" s="44">
        <v>26436</v>
      </c>
      <c r="H5" s="44">
        <v>43916</v>
      </c>
      <c r="I5" s="44">
        <v>31137</v>
      </c>
      <c r="J5" s="44">
        <v>22106</v>
      </c>
      <c r="K5" s="44">
        <v>16093</v>
      </c>
      <c r="L5" s="44">
        <v>18430</v>
      </c>
      <c r="M5" s="44">
        <v>0</v>
      </c>
      <c r="N5" s="54">
        <f>SUM(B5:M5)</f>
        <v>239461</v>
      </c>
    </row>
    <row r="6" spans="1:14" x14ac:dyDescent="0.2">
      <c r="A6" s="6" t="s">
        <v>65</v>
      </c>
      <c r="B6" s="45">
        <v>1170</v>
      </c>
      <c r="C6" s="45">
        <v>3057</v>
      </c>
      <c r="D6" s="45">
        <v>2628</v>
      </c>
      <c r="E6" s="45">
        <v>2683</v>
      </c>
      <c r="F6" s="45">
        <v>7139</v>
      </c>
      <c r="G6" s="45">
        <v>3158</v>
      </c>
      <c r="H6" s="45">
        <v>6434</v>
      </c>
      <c r="I6" s="45">
        <v>957</v>
      </c>
      <c r="J6" s="45">
        <v>2279</v>
      </c>
      <c r="K6" s="45">
        <v>2749</v>
      </c>
      <c r="L6" s="45">
        <v>2822</v>
      </c>
      <c r="M6" s="45">
        <v>0</v>
      </c>
      <c r="N6" s="55">
        <f t="shared" ref="N6:N11" si="0">SUM(B6:M6)</f>
        <v>35076</v>
      </c>
    </row>
    <row r="7" spans="1:14" x14ac:dyDescent="0.2">
      <c r="A7" s="7" t="s">
        <v>66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54">
        <f t="shared" si="0"/>
        <v>0</v>
      </c>
    </row>
    <row r="8" spans="1:14" x14ac:dyDescent="0.2">
      <c r="A8" s="6" t="s">
        <v>67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55">
        <f t="shared" si="0"/>
        <v>0</v>
      </c>
    </row>
    <row r="9" spans="1:14" x14ac:dyDescent="0.2">
      <c r="A9" s="7" t="s">
        <v>68</v>
      </c>
      <c r="B9" s="44">
        <v>152</v>
      </c>
      <c r="C9" s="44">
        <v>129</v>
      </c>
      <c r="D9" s="44">
        <v>129</v>
      </c>
      <c r="E9" s="44">
        <v>118</v>
      </c>
      <c r="F9" s="44">
        <v>393</v>
      </c>
      <c r="G9" s="44">
        <v>372</v>
      </c>
      <c r="H9" s="44">
        <v>785</v>
      </c>
      <c r="I9" s="44">
        <v>468</v>
      </c>
      <c r="J9" s="44">
        <v>76</v>
      </c>
      <c r="K9" s="44">
        <v>152</v>
      </c>
      <c r="L9" s="44">
        <v>124</v>
      </c>
      <c r="M9" s="44">
        <v>0</v>
      </c>
      <c r="N9" s="54">
        <f t="shared" si="0"/>
        <v>2898</v>
      </c>
    </row>
    <row r="10" spans="1:14" x14ac:dyDescent="0.2">
      <c r="A10" s="6" t="s">
        <v>69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55">
        <f t="shared" si="0"/>
        <v>0</v>
      </c>
    </row>
    <row r="11" spans="1:14" x14ac:dyDescent="0.2">
      <c r="A11" s="7" t="s">
        <v>70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54">
        <f t="shared" si="0"/>
        <v>0</v>
      </c>
    </row>
    <row r="12" spans="1:14" x14ac:dyDescent="0.2">
      <c r="A12" s="13" t="s">
        <v>71</v>
      </c>
      <c r="B12" s="50">
        <v>1056</v>
      </c>
      <c r="C12" s="50">
        <v>839</v>
      </c>
      <c r="D12" s="50">
        <v>824</v>
      </c>
      <c r="E12" s="50">
        <v>782</v>
      </c>
      <c r="F12" s="50">
        <v>1249</v>
      </c>
      <c r="G12" s="50">
        <v>708</v>
      </c>
      <c r="H12" s="50">
        <v>1643</v>
      </c>
      <c r="I12" s="50">
        <v>621</v>
      </c>
      <c r="J12" s="50">
        <v>991</v>
      </c>
      <c r="K12" s="50">
        <v>959</v>
      </c>
      <c r="L12" s="50">
        <v>862</v>
      </c>
      <c r="M12" s="50">
        <v>0</v>
      </c>
      <c r="N12" s="53">
        <f>SUM(B12:M12)</f>
        <v>10534</v>
      </c>
    </row>
    <row r="13" spans="1:14" x14ac:dyDescent="0.2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4" x14ac:dyDescent="0.2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4" hidden="1" x14ac:dyDescent="0.2">
      <c r="A15" s="2" t="s">
        <v>22</v>
      </c>
      <c r="B15" s="49" t="s">
        <v>23</v>
      </c>
      <c r="C15" s="49" t="s">
        <v>24</v>
      </c>
      <c r="D15" s="49" t="s">
        <v>25</v>
      </c>
      <c r="E15" s="49" t="s">
        <v>26</v>
      </c>
      <c r="F15" s="49" t="s">
        <v>27</v>
      </c>
      <c r="G15" s="49" t="s">
        <v>28</v>
      </c>
      <c r="H15" s="49" t="s">
        <v>29</v>
      </c>
      <c r="I15" s="49" t="s">
        <v>30</v>
      </c>
      <c r="J15" s="49" t="s">
        <v>31</v>
      </c>
      <c r="K15" s="49" t="s">
        <v>32</v>
      </c>
      <c r="L15" s="49" t="s">
        <v>33</v>
      </c>
      <c r="M15" s="49" t="s">
        <v>34</v>
      </c>
      <c r="N15" t="s">
        <v>35</v>
      </c>
    </row>
    <row r="16" spans="1:14" x14ac:dyDescent="0.2">
      <c r="A16" s="2" t="s">
        <v>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3" x14ac:dyDescent="0.2">
      <c r="A17" s="2" t="s">
        <v>72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4"/>
  <sheetViews>
    <sheetView tabSelected="1" topLeftCell="C1" workbookViewId="0">
      <selection activeCell="L9" sqref="L9"/>
    </sheetView>
  </sheetViews>
  <sheetFormatPr defaultRowHeight="14.25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customHeight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x14ac:dyDescent="0.2">
      <c r="A5" s="1" t="s">
        <v>21</v>
      </c>
      <c r="B5" s="51">
        <v>28206</v>
      </c>
      <c r="C5" s="51">
        <v>22285</v>
      </c>
      <c r="D5" s="51">
        <v>31941</v>
      </c>
      <c r="E5" s="51">
        <v>29063</v>
      </c>
      <c r="F5" s="51">
        <v>28268</v>
      </c>
      <c r="G5" s="51">
        <v>790</v>
      </c>
      <c r="H5" s="51">
        <v>0</v>
      </c>
      <c r="I5" s="51">
        <v>20313</v>
      </c>
      <c r="J5" s="51">
        <v>24520</v>
      </c>
      <c r="K5" s="51">
        <v>33794</v>
      </c>
      <c r="L5" s="51">
        <v>30067</v>
      </c>
      <c r="M5" s="51">
        <v>0</v>
      </c>
      <c r="N5" s="56">
        <f t="shared" ref="N5:N14" si="0">SUM(B5:M5)</f>
        <v>249247</v>
      </c>
    </row>
    <row r="6" spans="1:14" x14ac:dyDescent="0.2">
      <c r="A6" s="2" t="s">
        <v>0</v>
      </c>
      <c r="B6" s="51">
        <v>1485</v>
      </c>
      <c r="C6" s="51">
        <v>1389</v>
      </c>
      <c r="D6" s="51">
        <v>2012</v>
      </c>
      <c r="E6" s="51">
        <v>1624</v>
      </c>
      <c r="F6" s="51">
        <v>120</v>
      </c>
      <c r="G6" s="51">
        <v>0</v>
      </c>
      <c r="H6" s="51">
        <v>0</v>
      </c>
      <c r="I6" s="51">
        <v>0</v>
      </c>
      <c r="J6" s="51">
        <v>1192</v>
      </c>
      <c r="K6" s="51">
        <v>1792</v>
      </c>
      <c r="L6" s="51">
        <v>1547</v>
      </c>
      <c r="M6" s="51">
        <v>0</v>
      </c>
      <c r="N6" s="56">
        <f t="shared" si="0"/>
        <v>11161</v>
      </c>
    </row>
    <row r="7" spans="1:14" x14ac:dyDescent="0.2">
      <c r="A7" s="2" t="s">
        <v>1</v>
      </c>
      <c r="B7" s="51">
        <v>1562</v>
      </c>
      <c r="C7" s="51">
        <v>3780</v>
      </c>
      <c r="D7" s="51">
        <v>5007</v>
      </c>
      <c r="E7" s="51">
        <v>4011</v>
      </c>
      <c r="F7" s="51">
        <v>5583</v>
      </c>
      <c r="G7" s="51">
        <v>26530</v>
      </c>
      <c r="H7" s="51">
        <v>33504</v>
      </c>
      <c r="I7" s="51">
        <v>17566</v>
      </c>
      <c r="J7" s="51">
        <v>4295</v>
      </c>
      <c r="K7" s="51">
        <v>4544</v>
      </c>
      <c r="L7" s="51">
        <v>4852</v>
      </c>
      <c r="M7" s="51">
        <v>0</v>
      </c>
      <c r="N7" s="56">
        <f t="shared" si="0"/>
        <v>111234</v>
      </c>
    </row>
    <row r="8" spans="1:14" x14ac:dyDescent="0.2">
      <c r="A8" s="2" t="s">
        <v>2</v>
      </c>
      <c r="B8" s="51">
        <v>17879</v>
      </c>
      <c r="C8" s="51">
        <v>18311</v>
      </c>
      <c r="D8" s="51">
        <v>22217</v>
      </c>
      <c r="E8" s="51">
        <v>16238</v>
      </c>
      <c r="F8" s="51">
        <v>16345</v>
      </c>
      <c r="G8" s="51">
        <v>4571</v>
      </c>
      <c r="H8" s="51">
        <v>908</v>
      </c>
      <c r="I8" s="51">
        <v>8598</v>
      </c>
      <c r="J8" s="51">
        <v>16537</v>
      </c>
      <c r="K8" s="51">
        <v>19531</v>
      </c>
      <c r="L8" s="51">
        <v>19432</v>
      </c>
      <c r="M8" s="51">
        <v>0</v>
      </c>
      <c r="N8" s="56">
        <f t="shared" si="0"/>
        <v>160567</v>
      </c>
    </row>
    <row r="9" spans="1:14" x14ac:dyDescent="0.2">
      <c r="A9" s="2" t="s">
        <v>3</v>
      </c>
      <c r="B9" s="51">
        <v>198</v>
      </c>
      <c r="C9" s="51">
        <v>151</v>
      </c>
      <c r="D9" s="51">
        <v>157</v>
      </c>
      <c r="E9" s="51">
        <v>145</v>
      </c>
      <c r="F9" s="51">
        <v>121</v>
      </c>
      <c r="G9" s="51">
        <v>20</v>
      </c>
      <c r="H9" s="51">
        <v>0</v>
      </c>
      <c r="I9" s="51">
        <v>73</v>
      </c>
      <c r="J9" s="51">
        <v>117</v>
      </c>
      <c r="K9" s="51">
        <v>148</v>
      </c>
      <c r="L9" s="51">
        <v>198</v>
      </c>
      <c r="M9" s="51">
        <v>0</v>
      </c>
      <c r="N9" s="56">
        <f t="shared" si="0"/>
        <v>1328</v>
      </c>
    </row>
    <row r="10" spans="1:14" ht="21.75" customHeight="1" x14ac:dyDescent="0.2">
      <c r="A10" s="2" t="s">
        <v>36</v>
      </c>
      <c r="B10" s="51">
        <v>5039</v>
      </c>
      <c r="C10" s="51">
        <v>5977</v>
      </c>
      <c r="D10" s="51">
        <v>7396</v>
      </c>
      <c r="E10" s="51">
        <v>6164</v>
      </c>
      <c r="F10" s="51">
        <v>6065</v>
      </c>
      <c r="G10" s="51">
        <v>2450</v>
      </c>
      <c r="H10" s="51">
        <v>296</v>
      </c>
      <c r="I10" s="51">
        <v>2687</v>
      </c>
      <c r="J10" s="51">
        <v>6096</v>
      </c>
      <c r="K10" s="51">
        <v>7519</v>
      </c>
      <c r="L10" s="51">
        <v>6795</v>
      </c>
      <c r="M10" s="51">
        <v>0</v>
      </c>
      <c r="N10" s="56">
        <f t="shared" si="0"/>
        <v>56484</v>
      </c>
    </row>
    <row r="11" spans="1:14" x14ac:dyDescent="0.2">
      <c r="A11" s="2" t="s">
        <v>4</v>
      </c>
      <c r="B11" s="51">
        <v>1792</v>
      </c>
      <c r="C11" s="51">
        <v>1479</v>
      </c>
      <c r="D11" s="51">
        <v>1788</v>
      </c>
      <c r="E11" s="51">
        <v>2241</v>
      </c>
      <c r="F11" s="51">
        <v>2160</v>
      </c>
      <c r="G11" s="51">
        <v>813</v>
      </c>
      <c r="H11" s="51">
        <v>0</v>
      </c>
      <c r="I11" s="51">
        <v>1453</v>
      </c>
      <c r="J11" s="51">
        <v>245</v>
      </c>
      <c r="K11" s="51">
        <v>2988</v>
      </c>
      <c r="L11" s="51">
        <v>1886</v>
      </c>
      <c r="M11" s="51">
        <v>0</v>
      </c>
      <c r="N11" s="56">
        <f t="shared" si="0"/>
        <v>16845</v>
      </c>
    </row>
    <row r="12" spans="1:14" x14ac:dyDescent="0.2">
      <c r="A12" s="2" t="s">
        <v>5</v>
      </c>
      <c r="B12" s="51">
        <v>79</v>
      </c>
      <c r="C12" s="51">
        <v>71</v>
      </c>
      <c r="D12" s="51">
        <v>73</v>
      </c>
      <c r="E12" s="51">
        <v>72</v>
      </c>
      <c r="F12" s="51">
        <v>71</v>
      </c>
      <c r="G12" s="51">
        <v>92</v>
      </c>
      <c r="H12" s="51">
        <v>78</v>
      </c>
      <c r="I12" s="51">
        <v>86</v>
      </c>
      <c r="J12" s="51">
        <v>76</v>
      </c>
      <c r="K12" s="51">
        <v>76</v>
      </c>
      <c r="L12" s="51">
        <v>76</v>
      </c>
      <c r="M12" s="51">
        <v>0</v>
      </c>
      <c r="N12" s="56">
        <f t="shared" si="0"/>
        <v>850</v>
      </c>
    </row>
    <row r="13" spans="1:14" x14ac:dyDescent="0.2">
      <c r="A13" s="2" t="s">
        <v>6</v>
      </c>
      <c r="B13" s="51">
        <v>150</v>
      </c>
      <c r="C13" s="51">
        <v>141</v>
      </c>
      <c r="D13" s="51">
        <v>193</v>
      </c>
      <c r="E13" s="51">
        <v>196</v>
      </c>
      <c r="F13" s="51">
        <v>212</v>
      </c>
      <c r="G13" s="51">
        <v>190</v>
      </c>
      <c r="H13" s="51">
        <v>184</v>
      </c>
      <c r="I13" s="51">
        <v>186</v>
      </c>
      <c r="J13" s="51">
        <v>200</v>
      </c>
      <c r="K13" s="51">
        <v>223</v>
      </c>
      <c r="L13" s="51">
        <v>244</v>
      </c>
      <c r="M13" s="51">
        <v>0</v>
      </c>
      <c r="N13" s="56">
        <f t="shared" si="0"/>
        <v>2119</v>
      </c>
    </row>
    <row r="14" spans="1:14" x14ac:dyDescent="0.2">
      <c r="A14" s="2" t="s">
        <v>7</v>
      </c>
      <c r="B14" s="51">
        <v>356</v>
      </c>
      <c r="C14" s="51">
        <v>585</v>
      </c>
      <c r="D14" s="51">
        <v>250</v>
      </c>
      <c r="E14" s="51">
        <v>470</v>
      </c>
      <c r="F14" s="51">
        <v>369</v>
      </c>
      <c r="G14" s="51">
        <v>115</v>
      </c>
      <c r="H14" s="51">
        <v>0</v>
      </c>
      <c r="I14" s="51">
        <v>599</v>
      </c>
      <c r="J14" s="51">
        <v>241</v>
      </c>
      <c r="K14" s="51">
        <v>125</v>
      </c>
      <c r="L14" s="51">
        <v>130</v>
      </c>
      <c r="M14" s="51">
        <v>0</v>
      </c>
      <c r="N14" s="56">
        <f t="shared" si="0"/>
        <v>3240</v>
      </c>
    </row>
  </sheetData>
  <sheetProtection sheet="1" objects="1" scenarios="1"/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"/>
  <sheetViews>
    <sheetView topLeftCell="C1" workbookViewId="0">
      <selection activeCell="K14" sqref="K14"/>
    </sheetView>
  </sheetViews>
  <sheetFormatPr defaultRowHeight="14.25" x14ac:dyDescent="0.2"/>
  <cols>
    <col min="1" max="1" width="52.25" customWidth="1"/>
    <col min="2" max="14" width="12.625" customWidth="1"/>
  </cols>
  <sheetData>
    <row r="4" spans="1:14" ht="15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74</v>
      </c>
      <c r="B5" s="44">
        <v>5851</v>
      </c>
      <c r="C5" s="44">
        <v>3874</v>
      </c>
      <c r="D5" s="44">
        <v>10543</v>
      </c>
      <c r="E5" s="44">
        <v>4067</v>
      </c>
      <c r="F5" s="44">
        <v>8755</v>
      </c>
      <c r="G5" s="44">
        <v>0</v>
      </c>
      <c r="H5" s="44">
        <v>0</v>
      </c>
      <c r="I5" s="44">
        <v>0</v>
      </c>
      <c r="J5" s="44">
        <v>4511</v>
      </c>
      <c r="K5" s="44">
        <v>4760</v>
      </c>
      <c r="L5" s="44">
        <v>0</v>
      </c>
      <c r="M5" s="44">
        <v>0</v>
      </c>
      <c r="N5" s="54">
        <f>SUM(B5:M5)</f>
        <v>42361</v>
      </c>
    </row>
    <row r="6" spans="1:14" x14ac:dyDescent="0.2">
      <c r="A6" s="6" t="s">
        <v>75</v>
      </c>
      <c r="B6" s="45">
        <v>13</v>
      </c>
      <c r="C6" s="45">
        <v>10</v>
      </c>
      <c r="D6" s="45">
        <v>25</v>
      </c>
      <c r="E6" s="45">
        <v>14</v>
      </c>
      <c r="F6" s="45">
        <v>33</v>
      </c>
      <c r="G6" s="45">
        <v>0</v>
      </c>
      <c r="H6" s="45">
        <v>0</v>
      </c>
      <c r="I6" s="45">
        <v>0</v>
      </c>
      <c r="J6" s="45">
        <v>14</v>
      </c>
      <c r="K6" s="45">
        <v>16</v>
      </c>
      <c r="L6" s="45">
        <v>0</v>
      </c>
      <c r="M6" s="45">
        <v>0</v>
      </c>
      <c r="N6" s="55">
        <f t="shared" ref="N6:N10" si="0">SUM(B6:M6)</f>
        <v>125</v>
      </c>
    </row>
    <row r="7" spans="1:14" x14ac:dyDescent="0.2">
      <c r="A7" s="7" t="s">
        <v>76</v>
      </c>
      <c r="B7" s="44">
        <v>0</v>
      </c>
      <c r="C7" s="44">
        <v>3</v>
      </c>
      <c r="D7" s="44">
        <v>15</v>
      </c>
      <c r="E7" s="44">
        <v>2</v>
      </c>
      <c r="F7" s="44">
        <v>2</v>
      </c>
      <c r="G7" s="44">
        <v>0</v>
      </c>
      <c r="H7" s="44">
        <v>0</v>
      </c>
      <c r="I7" s="44">
        <v>0</v>
      </c>
      <c r="J7" s="44">
        <v>2</v>
      </c>
      <c r="K7" s="44">
        <v>2</v>
      </c>
      <c r="L7" s="44">
        <v>0</v>
      </c>
      <c r="M7" s="44">
        <v>0</v>
      </c>
      <c r="N7" s="54">
        <f t="shared" si="0"/>
        <v>26</v>
      </c>
    </row>
    <row r="8" spans="1:14" x14ac:dyDescent="0.2">
      <c r="A8" s="6" t="s">
        <v>77</v>
      </c>
      <c r="B8" s="45">
        <v>0</v>
      </c>
      <c r="C8" s="45">
        <v>46</v>
      </c>
      <c r="D8" s="45">
        <v>6544</v>
      </c>
      <c r="E8" s="45">
        <v>119</v>
      </c>
      <c r="F8" s="45">
        <v>144</v>
      </c>
      <c r="G8" s="45">
        <v>0</v>
      </c>
      <c r="H8" s="45">
        <v>0</v>
      </c>
      <c r="I8" s="45">
        <v>0</v>
      </c>
      <c r="J8" s="45">
        <v>115</v>
      </c>
      <c r="K8" s="45">
        <v>111</v>
      </c>
      <c r="L8" s="45">
        <v>0</v>
      </c>
      <c r="M8" s="45">
        <v>0</v>
      </c>
      <c r="N8" s="55">
        <f t="shared" si="0"/>
        <v>7079</v>
      </c>
    </row>
    <row r="9" spans="1:14" x14ac:dyDescent="0.2">
      <c r="A9" s="7" t="s">
        <v>78</v>
      </c>
      <c r="B9" s="44">
        <v>0</v>
      </c>
      <c r="C9" s="44">
        <v>1</v>
      </c>
      <c r="D9" s="44">
        <v>9</v>
      </c>
      <c r="E9" s="44">
        <v>7</v>
      </c>
      <c r="F9" s="44">
        <v>11</v>
      </c>
      <c r="G9" s="44">
        <v>0</v>
      </c>
      <c r="H9" s="44">
        <v>1</v>
      </c>
      <c r="I9" s="44">
        <v>5</v>
      </c>
      <c r="J9" s="44">
        <v>3</v>
      </c>
      <c r="K9" s="44">
        <v>8</v>
      </c>
      <c r="L9" s="44">
        <v>0</v>
      </c>
      <c r="M9" s="44">
        <v>0</v>
      </c>
      <c r="N9" s="54">
        <f t="shared" si="0"/>
        <v>45</v>
      </c>
    </row>
    <row r="10" spans="1:14" x14ac:dyDescent="0.2">
      <c r="A10" s="13" t="s">
        <v>79</v>
      </c>
      <c r="B10" s="50">
        <v>2</v>
      </c>
      <c r="C10" s="50">
        <v>3</v>
      </c>
      <c r="D10" s="50">
        <v>0</v>
      </c>
      <c r="E10" s="50">
        <v>2</v>
      </c>
      <c r="F10" s="50">
        <v>1</v>
      </c>
      <c r="G10" s="50">
        <v>0</v>
      </c>
      <c r="H10" s="50">
        <v>0</v>
      </c>
      <c r="I10" s="50">
        <v>0</v>
      </c>
      <c r="J10" s="50">
        <v>1</v>
      </c>
      <c r="K10" s="50">
        <v>3</v>
      </c>
      <c r="L10" s="50">
        <v>0</v>
      </c>
      <c r="M10" s="50">
        <v>0</v>
      </c>
      <c r="N10" s="53">
        <f t="shared" si="0"/>
        <v>12</v>
      </c>
    </row>
    <row r="11" spans="1:14" x14ac:dyDescent="0.2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4" x14ac:dyDescent="0.2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4" x14ac:dyDescent="0.2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4" x14ac:dyDescent="0.2">
      <c r="A14" s="18" t="s">
        <v>80</v>
      </c>
      <c r="B14" s="52">
        <v>84.2</v>
      </c>
      <c r="C14" s="52">
        <v>93.8</v>
      </c>
      <c r="D14" s="52">
        <v>91.7</v>
      </c>
      <c r="E14" s="52">
        <v>74</v>
      </c>
      <c r="F14" s="52">
        <v>76.5</v>
      </c>
      <c r="G14" s="52">
        <v>0</v>
      </c>
      <c r="H14" s="52">
        <v>0</v>
      </c>
      <c r="I14" s="52">
        <v>0</v>
      </c>
      <c r="J14" s="52">
        <v>90.29</v>
      </c>
      <c r="K14" s="52">
        <v>82.1</v>
      </c>
      <c r="L14" s="52">
        <v>0</v>
      </c>
      <c r="M14" s="52">
        <v>0</v>
      </c>
      <c r="N14" s="19"/>
    </row>
    <row r="15" spans="1:14" x14ac:dyDescent="0.2">
      <c r="A15" s="6" t="s">
        <v>81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11"/>
    </row>
    <row r="16" spans="1:14" x14ac:dyDescent="0.2">
      <c r="A16" s="14" t="s">
        <v>82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15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46"/>
  <sheetViews>
    <sheetView topLeftCell="A28" workbookViewId="0">
      <selection activeCell="B44" sqref="B44"/>
    </sheetView>
  </sheetViews>
  <sheetFormatPr defaultRowHeight="14.25" x14ac:dyDescent="0.2"/>
  <cols>
    <col min="1" max="1" width="49.25" customWidth="1"/>
    <col min="2" max="14" width="12.625" customWidth="1"/>
  </cols>
  <sheetData>
    <row r="6" spans="1:14" ht="15" x14ac:dyDescent="0.25">
      <c r="A6" s="20" t="s">
        <v>41</v>
      </c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0" t="s">
        <v>19</v>
      </c>
      <c r="N6" s="20" t="s">
        <v>20</v>
      </c>
    </row>
    <row r="7" spans="1:14" x14ac:dyDescent="0.2">
      <c r="A7" s="21" t="s">
        <v>42</v>
      </c>
      <c r="B7" s="22">
        <f>Kirjasto!$B$5</f>
        <v>169619</v>
      </c>
      <c r="C7" s="22">
        <f>Kirjasto!$C$5</f>
        <v>156506</v>
      </c>
      <c r="D7" s="22">
        <f>Kirjasto!$D$5</f>
        <v>177044</v>
      </c>
      <c r="E7" s="22">
        <f>Kirjasto!$E$5</f>
        <v>153352</v>
      </c>
      <c r="F7" s="22">
        <f>Kirjasto!$F$5</f>
        <v>169494</v>
      </c>
      <c r="G7" s="22">
        <f>Kirjasto!$G$5</f>
        <v>125909</v>
      </c>
      <c r="H7" s="22">
        <f>Kirjasto!$H$5</f>
        <v>126001</v>
      </c>
      <c r="I7" s="22">
        <f>Kirjasto!$I$5</f>
        <v>155502</v>
      </c>
      <c r="J7" s="22">
        <f>Kirjasto!$J$5</f>
        <v>172401</v>
      </c>
      <c r="K7" s="22">
        <f>Kirjasto!$K$5</f>
        <v>178277</v>
      </c>
      <c r="L7" s="22">
        <f>Kirjasto!$L$5</f>
        <v>154886</v>
      </c>
      <c r="M7" s="22">
        <f>Kirjasto!$M$5</f>
        <v>0</v>
      </c>
      <c r="N7" s="11">
        <f t="shared" ref="N7:N9" si="0">SUM(B7:M7)</f>
        <v>1738991</v>
      </c>
    </row>
    <row r="8" spans="1:14" x14ac:dyDescent="0.2">
      <c r="A8" s="6" t="s">
        <v>83</v>
      </c>
      <c r="B8" s="45">
        <f>Kirjasto!B7</f>
        <v>124852</v>
      </c>
      <c r="C8" s="45">
        <f>Kirjasto!C7</f>
        <v>115540</v>
      </c>
      <c r="D8" s="45">
        <f>Kirjasto!D7</f>
        <v>125690</v>
      </c>
      <c r="E8" s="45">
        <f>Kirjasto!E7</f>
        <v>116314</v>
      </c>
      <c r="F8" s="45">
        <f>Kirjasto!F7</f>
        <v>119356</v>
      </c>
      <c r="G8" s="45">
        <f>Kirjasto!G7</f>
        <v>113976</v>
      </c>
      <c r="H8" s="45">
        <f>Kirjasto!H7</f>
        <v>114021</v>
      </c>
      <c r="I8" s="45">
        <f>Kirjasto!I7</f>
        <v>132451</v>
      </c>
      <c r="J8" s="45">
        <f>Kirjasto!J7</f>
        <v>151036</v>
      </c>
      <c r="K8" s="45">
        <f>Kirjasto!K7</f>
        <v>156178</v>
      </c>
      <c r="L8" s="45">
        <f>Kirjasto!L7</f>
        <v>143247</v>
      </c>
      <c r="M8" s="45">
        <f>Kirjasto!M7</f>
        <v>0</v>
      </c>
      <c r="N8" s="11">
        <f t="shared" si="0"/>
        <v>1412661</v>
      </c>
    </row>
    <row r="9" spans="1:14" x14ac:dyDescent="0.2">
      <c r="A9" s="6" t="s">
        <v>85</v>
      </c>
      <c r="B9" s="45">
        <v>65173</v>
      </c>
      <c r="C9" s="59">
        <f>Kirjasto!$C$8</f>
        <v>60311.880000000005</v>
      </c>
      <c r="D9" s="59">
        <f>Kirjasto!$D$8</f>
        <v>65610.180000000008</v>
      </c>
      <c r="E9" s="59">
        <f>Kirjasto!$E$8</f>
        <v>60715.90800000001</v>
      </c>
      <c r="F9" s="59">
        <f>Kirjasto!$F$8</f>
        <v>62303.832000000002</v>
      </c>
      <c r="G9" s="59">
        <f>Kirjasto!$G$8</f>
        <v>59495.472000000002</v>
      </c>
      <c r="H9" s="59">
        <f>Kirjasto!$H$8</f>
        <v>59518.962000000007</v>
      </c>
      <c r="I9" s="59">
        <f>Kirjasto!$I$8</f>
        <v>69139.422000000006</v>
      </c>
      <c r="J9" s="59">
        <f>Kirjasto!$J$8</f>
        <v>78840.792000000001</v>
      </c>
      <c r="K9" s="59">
        <f>Kirjasto!$K$8</f>
        <v>81524.915999999997</v>
      </c>
      <c r="L9" s="59">
        <f>Kirjasto!$L$8</f>
        <v>74774.934000000008</v>
      </c>
      <c r="M9" s="59">
        <f>Kirjasto!$M$8</f>
        <v>0</v>
      </c>
      <c r="N9" s="11">
        <f t="shared" si="0"/>
        <v>737409.29799999995</v>
      </c>
    </row>
    <row r="10" spans="1:14" x14ac:dyDescent="0.2">
      <c r="A10" s="25" t="s">
        <v>43</v>
      </c>
      <c r="B10" s="22">
        <f>Kirjasto!B9</f>
        <v>262095</v>
      </c>
      <c r="C10" s="22">
        <f>Kirjasto!C9</f>
        <v>248676</v>
      </c>
      <c r="D10" s="22">
        <f>Kirjasto!D9</f>
        <v>276226</v>
      </c>
      <c r="E10" s="22">
        <f>Kirjasto!E9</f>
        <v>244231</v>
      </c>
      <c r="F10" s="22">
        <f>Kirjasto!F9</f>
        <v>227860</v>
      </c>
      <c r="G10" s="22">
        <f>Kirjasto!G9</f>
        <v>228137</v>
      </c>
      <c r="H10" s="22">
        <f>Kirjasto!H9</f>
        <v>220005</v>
      </c>
      <c r="I10" s="22">
        <f>Kirjasto!I9</f>
        <v>242848</v>
      </c>
      <c r="J10" s="22">
        <f>Kirjasto!J9</f>
        <v>266814</v>
      </c>
      <c r="K10" s="22">
        <f>Kirjasto!K9</f>
        <v>274756</v>
      </c>
      <c r="L10" s="22">
        <f>Kirjasto!L9</f>
        <v>258154</v>
      </c>
      <c r="M10" s="22">
        <f>Kirjasto!M9</f>
        <v>0</v>
      </c>
      <c r="N10" s="22">
        <f>Kirjasto!N9</f>
        <v>2749802</v>
      </c>
    </row>
    <row r="11" spans="1:14" x14ac:dyDescent="0.2">
      <c r="A11" s="23" t="s">
        <v>44</v>
      </c>
      <c r="B11" s="24">
        <f>Kirjasto!B10</f>
        <v>2042</v>
      </c>
      <c r="C11" s="24">
        <f>Kirjasto!C10</f>
        <v>1958</v>
      </c>
      <c r="D11" s="24">
        <f>Kirjasto!D10</f>
        <v>2226</v>
      </c>
      <c r="E11" s="24">
        <f>Kirjasto!E10</f>
        <v>2056</v>
      </c>
      <c r="F11" s="24">
        <f>Kirjasto!F10</f>
        <v>2097</v>
      </c>
      <c r="G11" s="24">
        <f>Kirjasto!G10</f>
        <v>1673</v>
      </c>
      <c r="H11" s="24">
        <f>Kirjasto!H10</f>
        <v>1467</v>
      </c>
      <c r="I11" s="24">
        <f>Kirjasto!I10</f>
        <v>2102</v>
      </c>
      <c r="J11" s="24">
        <f>Kirjasto!J10</f>
        <v>2329</v>
      </c>
      <c r="K11" s="24">
        <f>Kirjasto!K10</f>
        <v>2553</v>
      </c>
      <c r="L11" s="24">
        <f>Kirjasto!L10</f>
        <v>2463</v>
      </c>
      <c r="M11" s="24">
        <f>Kirjasto!M10</f>
        <v>0</v>
      </c>
      <c r="N11" s="24">
        <f>Kirjasto!N10</f>
        <v>22966</v>
      </c>
    </row>
    <row r="12" spans="1:14" x14ac:dyDescent="0.2">
      <c r="A12" s="25" t="s">
        <v>45</v>
      </c>
      <c r="B12" s="22">
        <f>Kirjasto!B12</f>
        <v>3675</v>
      </c>
      <c r="C12" s="22">
        <f>Kirjasto!C12</f>
        <v>5090</v>
      </c>
      <c r="D12" s="22">
        <f>Kirjasto!D12</f>
        <v>6238</v>
      </c>
      <c r="E12" s="22">
        <f>Kirjasto!E12</f>
        <v>4319</v>
      </c>
      <c r="F12" s="22">
        <f>Kirjasto!F12</f>
        <v>4586</v>
      </c>
      <c r="G12" s="22">
        <f>Kirjasto!G12</f>
        <v>4262</v>
      </c>
      <c r="H12" s="22">
        <f>Kirjasto!H12</f>
        <v>4441</v>
      </c>
      <c r="I12" s="22">
        <f>Kirjasto!I12</f>
        <v>4755</v>
      </c>
      <c r="J12" s="22">
        <f>Kirjasto!J12</f>
        <v>5347</v>
      </c>
      <c r="K12" s="22">
        <f>Kirjasto!K12</f>
        <v>8161</v>
      </c>
      <c r="L12" s="22">
        <f>Kirjasto!L12</f>
        <v>10176</v>
      </c>
      <c r="M12" s="22">
        <f>Kirjasto!M12</f>
        <v>0</v>
      </c>
      <c r="N12" s="22">
        <f>Kirjasto!N12</f>
        <v>61050</v>
      </c>
    </row>
    <row r="13" spans="1:14" x14ac:dyDescent="0.2">
      <c r="A13" s="23" t="s">
        <v>46</v>
      </c>
      <c r="B13" s="24">
        <f>Kirjasto!B13</f>
        <v>76</v>
      </c>
      <c r="C13" s="24">
        <f>Kirjasto!C13</f>
        <v>57</v>
      </c>
      <c r="D13" s="24">
        <f>Kirjasto!D13</f>
        <v>71</v>
      </c>
      <c r="E13" s="24">
        <f>Kirjasto!E13</f>
        <v>46</v>
      </c>
      <c r="F13" s="24">
        <f>Kirjasto!F13</f>
        <v>48</v>
      </c>
      <c r="G13" s="24">
        <f>Kirjasto!G13</f>
        <v>11</v>
      </c>
      <c r="H13" s="24">
        <f>Kirjasto!H13</f>
        <v>5</v>
      </c>
      <c r="I13" s="24">
        <f>Kirjasto!I13</f>
        <v>29</v>
      </c>
      <c r="J13" s="24">
        <f>Kirjasto!J13</f>
        <v>80</v>
      </c>
      <c r="K13" s="24">
        <f>Kirjasto!K13</f>
        <v>104</v>
      </c>
      <c r="L13" s="24">
        <f>Kirjasto!L13</f>
        <v>91</v>
      </c>
      <c r="M13" s="24">
        <f>Kirjasto!M13</f>
        <v>0</v>
      </c>
      <c r="N13" s="24">
        <f>Kirjasto!N13</f>
        <v>618</v>
      </c>
    </row>
    <row r="14" spans="1:14" x14ac:dyDescent="0.2">
      <c r="A14" s="25" t="s">
        <v>47</v>
      </c>
      <c r="B14" s="22">
        <f>Kirjasto!B14</f>
        <v>1354</v>
      </c>
      <c r="C14" s="22">
        <f>Kirjasto!C14</f>
        <v>1146</v>
      </c>
      <c r="D14" s="22">
        <f>Kirjasto!D14</f>
        <v>1238</v>
      </c>
      <c r="E14" s="22">
        <f>Kirjasto!E14</f>
        <v>832</v>
      </c>
      <c r="F14" s="22">
        <f>Kirjasto!F14</f>
        <v>919</v>
      </c>
      <c r="G14" s="22">
        <f>Kirjasto!G14</f>
        <v>95</v>
      </c>
      <c r="H14" s="22">
        <f>Kirjasto!H14</f>
        <v>13</v>
      </c>
      <c r="I14" s="22">
        <f>Kirjasto!I14</f>
        <v>476</v>
      </c>
      <c r="J14" s="22">
        <f>Kirjasto!J14</f>
        <v>1802</v>
      </c>
      <c r="K14" s="22">
        <f>Kirjasto!K14</f>
        <v>2036</v>
      </c>
      <c r="L14" s="22">
        <f>Kirjasto!L14</f>
        <v>1342</v>
      </c>
      <c r="M14" s="22">
        <f>Kirjasto!M14</f>
        <v>0</v>
      </c>
      <c r="N14" s="22">
        <f>Kirjasto!N14</f>
        <v>11253</v>
      </c>
    </row>
    <row r="15" spans="1:14" x14ac:dyDescent="0.2">
      <c r="A15" s="23" t="s">
        <v>48</v>
      </c>
      <c r="B15" s="24">
        <f>Kirjasto!B15</f>
        <v>79</v>
      </c>
      <c r="C15" s="24">
        <f>Kirjasto!C15</f>
        <v>135</v>
      </c>
      <c r="D15" s="24">
        <f>Kirjasto!D15</f>
        <v>168</v>
      </c>
      <c r="E15" s="24">
        <f>Kirjasto!E15</f>
        <v>169</v>
      </c>
      <c r="F15" s="24">
        <f>Kirjasto!F15</f>
        <v>107</v>
      </c>
      <c r="G15" s="24">
        <f>Kirjasto!G15</f>
        <v>48</v>
      </c>
      <c r="H15" s="24">
        <f>Kirjasto!H15</f>
        <v>32</v>
      </c>
      <c r="I15" s="24">
        <f>Kirjasto!I15</f>
        <v>49</v>
      </c>
      <c r="J15" s="24">
        <f>Kirjasto!J15</f>
        <v>149</v>
      </c>
      <c r="K15" s="24">
        <f>Kirjasto!K15</f>
        <v>234</v>
      </c>
      <c r="L15" s="24">
        <f>Kirjasto!L15</f>
        <v>244</v>
      </c>
      <c r="M15" s="24">
        <f>Kirjasto!M15</f>
        <v>0</v>
      </c>
      <c r="N15" s="24">
        <f>Kirjasto!N15</f>
        <v>1414</v>
      </c>
    </row>
    <row r="16" spans="1:14" x14ac:dyDescent="0.2">
      <c r="A16" s="33" t="s">
        <v>49</v>
      </c>
      <c r="B16" s="34">
        <f>Kirjasto!B16</f>
        <v>1182</v>
      </c>
      <c r="C16" s="34">
        <f>Kirjasto!C16</f>
        <v>2046</v>
      </c>
      <c r="D16" s="34">
        <f>Kirjasto!D16</f>
        <v>2462</v>
      </c>
      <c r="E16" s="34">
        <f>Kirjasto!E16</f>
        <v>2781</v>
      </c>
      <c r="F16" s="34">
        <f>Kirjasto!F16</f>
        <v>3855</v>
      </c>
      <c r="G16" s="34">
        <f>Kirjasto!G16</f>
        <v>583</v>
      </c>
      <c r="H16" s="34">
        <f>Kirjasto!H16</f>
        <v>242</v>
      </c>
      <c r="I16" s="34">
        <f>Kirjasto!I16</f>
        <v>1866</v>
      </c>
      <c r="J16" s="34">
        <f>Kirjasto!J16</f>
        <v>2670</v>
      </c>
      <c r="K16" s="34">
        <f>Kirjasto!K16</f>
        <v>4105</v>
      </c>
      <c r="L16" s="34">
        <f>Kirjasto!L16</f>
        <v>4717</v>
      </c>
      <c r="M16" s="34">
        <f>Kirjasto!M16</f>
        <v>0</v>
      </c>
      <c r="N16" s="34">
        <f>Kirjasto!N16</f>
        <v>26509</v>
      </c>
    </row>
    <row r="17" spans="1:14" x14ac:dyDescent="0.2">
      <c r="A17" s="25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">
      <c r="A18" s="35" t="s">
        <v>50</v>
      </c>
      <c r="B18" s="36" t="e">
        <f>Kirjasto!#REF!</f>
        <v>#REF!</v>
      </c>
      <c r="C18" s="36" t="e">
        <f>Kirjasto!#REF!</f>
        <v>#REF!</v>
      </c>
      <c r="D18" s="36" t="e">
        <f>Kirjasto!#REF!</f>
        <v>#REF!</v>
      </c>
      <c r="E18" s="36" t="e">
        <f>Kirjasto!#REF!</f>
        <v>#REF!</v>
      </c>
      <c r="F18" s="36" t="e">
        <f>Kirjasto!#REF!</f>
        <v>#REF!</v>
      </c>
      <c r="G18" s="36" t="e">
        <f>Kirjasto!#REF!</f>
        <v>#REF!</v>
      </c>
      <c r="H18" s="36" t="e">
        <f>Kirjasto!#REF!</f>
        <v>#REF!</v>
      </c>
      <c r="I18" s="36" t="e">
        <f>Kirjasto!#REF!</f>
        <v>#REF!</v>
      </c>
      <c r="J18" s="36" t="e">
        <f>Kirjasto!#REF!</f>
        <v>#REF!</v>
      </c>
      <c r="K18" s="36" t="e">
        <f>Kirjasto!#REF!</f>
        <v>#REF!</v>
      </c>
      <c r="L18" s="36" t="e">
        <f>Kirjasto!#REF!</f>
        <v>#REF!</v>
      </c>
      <c r="M18" s="36" t="e">
        <f>Kirjasto!#REF!</f>
        <v>#REF!</v>
      </c>
      <c r="N18" s="36"/>
    </row>
    <row r="19" spans="1:14" ht="25.5" x14ac:dyDescent="0.2">
      <c r="A19" s="25" t="s">
        <v>84</v>
      </c>
      <c r="B19" s="37" t="e">
        <f>Kirjasto!#REF!</f>
        <v>#REF!</v>
      </c>
      <c r="C19" s="37" t="e">
        <f>Kirjasto!#REF!</f>
        <v>#REF!</v>
      </c>
      <c r="D19" s="37" t="e">
        <f>Kirjasto!#REF!</f>
        <v>#REF!</v>
      </c>
      <c r="E19" s="37" t="e">
        <f>Kirjasto!#REF!</f>
        <v>#REF!</v>
      </c>
      <c r="F19" s="37" t="e">
        <f>Kirjasto!#REF!</f>
        <v>#REF!</v>
      </c>
      <c r="G19" s="37" t="e">
        <f>Kirjasto!#REF!</f>
        <v>#REF!</v>
      </c>
      <c r="H19" s="37" t="e">
        <f>Kirjasto!#REF!</f>
        <v>#REF!</v>
      </c>
      <c r="I19" s="37" t="e">
        <f>Kirjasto!#REF!</f>
        <v>#REF!</v>
      </c>
      <c r="J19" s="37" t="e">
        <f>Kirjasto!#REF!</f>
        <v>#REF!</v>
      </c>
      <c r="K19" s="37" t="e">
        <f>Kirjasto!#REF!</f>
        <v>#REF!</v>
      </c>
      <c r="L19" s="37" t="e">
        <f>Kirjasto!#REF!</f>
        <v>#REF!</v>
      </c>
      <c r="M19" s="37" t="e">
        <f>Kirjasto!#REF!</f>
        <v>#REF!</v>
      </c>
      <c r="N19" s="25"/>
    </row>
    <row r="20" spans="1:14" ht="25.5" x14ac:dyDescent="0.2">
      <c r="A20" s="23" t="s">
        <v>86</v>
      </c>
      <c r="B20" s="24" t="e">
        <f>Kirjasto!#REF!</f>
        <v>#REF!</v>
      </c>
      <c r="C20" s="24" t="e">
        <f>Kirjasto!#REF!</f>
        <v>#REF!</v>
      </c>
      <c r="D20" s="24" t="e">
        <f>Kirjasto!#REF!</f>
        <v>#REF!</v>
      </c>
      <c r="E20" s="24" t="e">
        <f>Kirjasto!#REF!</f>
        <v>#REF!</v>
      </c>
      <c r="F20" s="24" t="e">
        <f>Kirjasto!#REF!</f>
        <v>#REF!</v>
      </c>
      <c r="G20" s="24" t="e">
        <f>Kirjasto!#REF!</f>
        <v>#REF!</v>
      </c>
      <c r="H20" s="24" t="e">
        <f>Kirjasto!#REF!</f>
        <v>#REF!</v>
      </c>
      <c r="I20" s="24" t="e">
        <f>Kirjasto!#REF!</f>
        <v>#REF!</v>
      </c>
      <c r="J20" s="24" t="e">
        <f>Kirjasto!#REF!</f>
        <v>#REF!</v>
      </c>
      <c r="K20" s="24" t="e">
        <f>Kirjasto!#REF!</f>
        <v>#REF!</v>
      </c>
      <c r="L20" s="24" t="e">
        <f>Kirjasto!#REF!</f>
        <v>#REF!</v>
      </c>
      <c r="M20" s="24" t="e">
        <f>Kirjasto!#REF!</f>
        <v>#REF!</v>
      </c>
      <c r="N20" s="24"/>
    </row>
    <row r="21" spans="1:14" x14ac:dyDescent="0.2">
      <c r="A21" s="33" t="s">
        <v>51</v>
      </c>
      <c r="B21" s="43" t="e">
        <f>Kirjasto!#REF!</f>
        <v>#REF!</v>
      </c>
      <c r="C21" s="43" t="e">
        <f>Kirjasto!#REF!</f>
        <v>#REF!</v>
      </c>
      <c r="D21" s="43" t="e">
        <f>Kirjasto!#REF!</f>
        <v>#REF!</v>
      </c>
      <c r="E21" s="43" t="e">
        <f>Kirjasto!#REF!</f>
        <v>#REF!</v>
      </c>
      <c r="F21" s="43" t="e">
        <f>Kirjasto!#REF!</f>
        <v>#REF!</v>
      </c>
      <c r="G21" s="43" t="e">
        <f>Kirjasto!#REF!</f>
        <v>#REF!</v>
      </c>
      <c r="H21" s="43" t="e">
        <f>Kirjasto!#REF!</f>
        <v>#REF!</v>
      </c>
      <c r="I21" s="43" t="e">
        <f>Kirjasto!#REF!</f>
        <v>#REF!</v>
      </c>
      <c r="J21" s="43" t="e">
        <f>Kirjasto!#REF!</f>
        <v>#REF!</v>
      </c>
      <c r="K21" s="43" t="e">
        <f>Kirjasto!#REF!</f>
        <v>#REF!</v>
      </c>
      <c r="L21" s="43" t="e">
        <f>Kirjasto!#REF!</f>
        <v>#REF!</v>
      </c>
      <c r="M21" s="43" t="e">
        <f>Kirjasto!#REF!</f>
        <v>#REF!</v>
      </c>
      <c r="N21" s="33"/>
    </row>
    <row r="22" spans="1:14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0"/>
    </row>
    <row r="23" spans="1:14" ht="15" x14ac:dyDescent="0.25">
      <c r="A23" s="20" t="s">
        <v>39</v>
      </c>
      <c r="B23" s="20" t="s">
        <v>8</v>
      </c>
      <c r="C23" s="20" t="s">
        <v>9</v>
      </c>
      <c r="D23" s="20" t="s">
        <v>10</v>
      </c>
      <c r="E23" s="20" t="s">
        <v>11</v>
      </c>
      <c r="F23" s="20" t="s">
        <v>12</v>
      </c>
      <c r="G23" s="20" t="s">
        <v>13</v>
      </c>
      <c r="H23" s="20" t="s">
        <v>14</v>
      </c>
      <c r="I23" s="20" t="s">
        <v>15</v>
      </c>
      <c r="J23" s="20" t="s">
        <v>16</v>
      </c>
      <c r="K23" s="20" t="s">
        <v>17</v>
      </c>
      <c r="L23" s="20" t="s">
        <v>18</v>
      </c>
      <c r="M23" s="20" t="s">
        <v>19</v>
      </c>
      <c r="N23" s="20" t="s">
        <v>20</v>
      </c>
    </row>
    <row r="24" spans="1:14" x14ac:dyDescent="0.2">
      <c r="A24" s="21" t="s">
        <v>64</v>
      </c>
      <c r="B24" s="22">
        <f>Museo!B5</f>
        <v>14726</v>
      </c>
      <c r="C24" s="22">
        <f>Museo!C5</f>
        <v>15479</v>
      </c>
      <c r="D24" s="22">
        <f>Museo!D5</f>
        <v>12303</v>
      </c>
      <c r="E24" s="22">
        <f>Museo!E5</f>
        <v>13494</v>
      </c>
      <c r="F24" s="22">
        <f>Museo!F5</f>
        <v>25341</v>
      </c>
      <c r="G24" s="22">
        <f>Museo!G5</f>
        <v>26436</v>
      </c>
      <c r="H24" s="22">
        <f>Museo!H5</f>
        <v>43916</v>
      </c>
      <c r="I24" s="22">
        <f>Museo!I5</f>
        <v>31137</v>
      </c>
      <c r="J24" s="22">
        <f>Museo!J5</f>
        <v>22106</v>
      </c>
      <c r="K24" s="22">
        <f>Museo!K5</f>
        <v>16093</v>
      </c>
      <c r="L24" s="22">
        <f>Museo!L5</f>
        <v>18430</v>
      </c>
      <c r="M24" s="22">
        <f>Museo!M5</f>
        <v>0</v>
      </c>
      <c r="N24" s="22">
        <f>Museo!N5</f>
        <v>239461</v>
      </c>
    </row>
    <row r="25" spans="1:14" x14ac:dyDescent="0.2">
      <c r="A25" s="23" t="s">
        <v>65</v>
      </c>
      <c r="B25" s="24">
        <f>Museo!B6</f>
        <v>1170</v>
      </c>
      <c r="C25" s="24">
        <f>Museo!C6</f>
        <v>3057</v>
      </c>
      <c r="D25" s="24">
        <f>Museo!D6</f>
        <v>2628</v>
      </c>
      <c r="E25" s="24">
        <f>Museo!E6</f>
        <v>2683</v>
      </c>
      <c r="F25" s="24">
        <f>Museo!F6</f>
        <v>7139</v>
      </c>
      <c r="G25" s="24">
        <f>Museo!G6</f>
        <v>3158</v>
      </c>
      <c r="H25" s="24">
        <f>Museo!H6</f>
        <v>6434</v>
      </c>
      <c r="I25" s="24">
        <f>Museo!I6</f>
        <v>957</v>
      </c>
      <c r="J25" s="24">
        <f>Museo!J6</f>
        <v>2279</v>
      </c>
      <c r="K25" s="24">
        <f>Museo!K6</f>
        <v>2749</v>
      </c>
      <c r="L25" s="24">
        <f>Museo!L6</f>
        <v>2822</v>
      </c>
      <c r="M25" s="24">
        <f>Museo!M6</f>
        <v>0</v>
      </c>
      <c r="N25" s="24">
        <f>Museo!N6</f>
        <v>35076</v>
      </c>
    </row>
    <row r="26" spans="1:14" x14ac:dyDescent="0.2">
      <c r="A26" s="25" t="s">
        <v>66</v>
      </c>
      <c r="B26" s="22">
        <f>Museo!B7</f>
        <v>0</v>
      </c>
      <c r="C26" s="22">
        <f>Museo!C7</f>
        <v>0</v>
      </c>
      <c r="D26" s="22">
        <f>Museo!D7</f>
        <v>0</v>
      </c>
      <c r="E26" s="22">
        <f>Museo!E7</f>
        <v>0</v>
      </c>
      <c r="F26" s="22">
        <f>Museo!F7</f>
        <v>0</v>
      </c>
      <c r="G26" s="22">
        <f>Museo!G7</f>
        <v>0</v>
      </c>
      <c r="H26" s="22">
        <f>Museo!H7</f>
        <v>0</v>
      </c>
      <c r="I26" s="22">
        <f>Museo!I7</f>
        <v>0</v>
      </c>
      <c r="J26" s="22">
        <f>Museo!J7</f>
        <v>0</v>
      </c>
      <c r="K26" s="22">
        <f>Museo!K7</f>
        <v>0</v>
      </c>
      <c r="L26" s="22">
        <f>Museo!L7</f>
        <v>0</v>
      </c>
      <c r="M26" s="22">
        <f>Museo!M7</f>
        <v>0</v>
      </c>
      <c r="N26" s="22">
        <f>Museo!N7</f>
        <v>0</v>
      </c>
    </row>
    <row r="27" spans="1:14" x14ac:dyDescent="0.2">
      <c r="A27" s="23" t="s">
        <v>67</v>
      </c>
      <c r="B27" s="24">
        <f>Museo!B8</f>
        <v>0</v>
      </c>
      <c r="C27" s="24">
        <f>Museo!C8</f>
        <v>0</v>
      </c>
      <c r="D27" s="24">
        <f>Museo!D8</f>
        <v>0</v>
      </c>
      <c r="E27" s="24">
        <f>Museo!E8</f>
        <v>0</v>
      </c>
      <c r="F27" s="24">
        <f>Museo!F8</f>
        <v>0</v>
      </c>
      <c r="G27" s="24">
        <f>Museo!G8</f>
        <v>0</v>
      </c>
      <c r="H27" s="24">
        <f>Museo!H8</f>
        <v>0</v>
      </c>
      <c r="I27" s="24">
        <f>Museo!I8</f>
        <v>0</v>
      </c>
      <c r="J27" s="24">
        <f>Museo!J8</f>
        <v>0</v>
      </c>
      <c r="K27" s="24">
        <f>Museo!K8</f>
        <v>0</v>
      </c>
      <c r="L27" s="24">
        <f>Museo!L8</f>
        <v>0</v>
      </c>
      <c r="M27" s="24">
        <f>Museo!M8</f>
        <v>0</v>
      </c>
      <c r="N27" s="24">
        <f>Museo!N8</f>
        <v>0</v>
      </c>
    </row>
    <row r="28" spans="1:14" x14ac:dyDescent="0.2">
      <c r="A28" s="25" t="s">
        <v>68</v>
      </c>
      <c r="B28" s="22">
        <f>Museo!B9</f>
        <v>152</v>
      </c>
      <c r="C28" s="22">
        <f>Museo!C9</f>
        <v>129</v>
      </c>
      <c r="D28" s="22">
        <f>Museo!D9</f>
        <v>129</v>
      </c>
      <c r="E28" s="22">
        <f>Museo!E9</f>
        <v>118</v>
      </c>
      <c r="F28" s="22">
        <f>Museo!F9</f>
        <v>393</v>
      </c>
      <c r="G28" s="22">
        <f>Museo!G9</f>
        <v>372</v>
      </c>
      <c r="H28" s="22">
        <f>Museo!H9</f>
        <v>785</v>
      </c>
      <c r="I28" s="22">
        <f>Museo!I9</f>
        <v>468</v>
      </c>
      <c r="J28" s="22">
        <f>Museo!J9</f>
        <v>76</v>
      </c>
      <c r="K28" s="22">
        <f>Museo!K9</f>
        <v>152</v>
      </c>
      <c r="L28" s="22">
        <f>Museo!L9</f>
        <v>124</v>
      </c>
      <c r="M28" s="22">
        <f>Museo!M9</f>
        <v>0</v>
      </c>
      <c r="N28" s="22">
        <f>Museo!N9</f>
        <v>2898</v>
      </c>
    </row>
    <row r="29" spans="1:14" x14ac:dyDescent="0.2">
      <c r="A29" s="23" t="s">
        <v>69</v>
      </c>
      <c r="B29" s="24">
        <f>Museo!B10</f>
        <v>0</v>
      </c>
      <c r="C29" s="24">
        <f>Museo!C10</f>
        <v>0</v>
      </c>
      <c r="D29" s="24">
        <f>Museo!D10</f>
        <v>0</v>
      </c>
      <c r="E29" s="24">
        <f>Museo!E10</f>
        <v>0</v>
      </c>
      <c r="F29" s="24">
        <f>Museo!F10</f>
        <v>0</v>
      </c>
      <c r="G29" s="24">
        <f>Museo!G10</f>
        <v>0</v>
      </c>
      <c r="H29" s="24">
        <f>Museo!H10</f>
        <v>0</v>
      </c>
      <c r="I29" s="24">
        <f>Museo!I10</f>
        <v>0</v>
      </c>
      <c r="J29" s="24">
        <f>Museo!J10</f>
        <v>0</v>
      </c>
      <c r="K29" s="24">
        <f>Museo!K10</f>
        <v>0</v>
      </c>
      <c r="L29" s="24">
        <f>Museo!L10</f>
        <v>0</v>
      </c>
      <c r="M29" s="24">
        <f>Museo!M10</f>
        <v>0</v>
      </c>
      <c r="N29" s="24">
        <f>Museo!N10</f>
        <v>0</v>
      </c>
    </row>
    <row r="30" spans="1:14" x14ac:dyDescent="0.2">
      <c r="A30" s="25" t="s">
        <v>70</v>
      </c>
      <c r="B30" s="22">
        <f>Museo!B11</f>
        <v>0</v>
      </c>
      <c r="C30" s="22">
        <f>Museo!C11</f>
        <v>0</v>
      </c>
      <c r="D30" s="22">
        <f>Museo!D11</f>
        <v>0</v>
      </c>
      <c r="E30" s="22">
        <f>Museo!E11</f>
        <v>0</v>
      </c>
      <c r="F30" s="22">
        <f>Museo!F11</f>
        <v>0</v>
      </c>
      <c r="G30" s="22">
        <f>Museo!G11</f>
        <v>0</v>
      </c>
      <c r="H30" s="22">
        <f>Museo!H11</f>
        <v>0</v>
      </c>
      <c r="I30" s="22">
        <f>Museo!I11</f>
        <v>0</v>
      </c>
      <c r="J30" s="22">
        <f>Museo!J11</f>
        <v>0</v>
      </c>
      <c r="K30" s="22">
        <f>Museo!K11</f>
        <v>0</v>
      </c>
      <c r="L30" s="22">
        <f>Museo!L11</f>
        <v>0</v>
      </c>
      <c r="M30" s="22">
        <f>Museo!M11</f>
        <v>0</v>
      </c>
      <c r="N30" s="22">
        <f>Museo!N11</f>
        <v>0</v>
      </c>
    </row>
    <row r="31" spans="1:14" x14ac:dyDescent="0.2">
      <c r="A31" s="26" t="s">
        <v>71</v>
      </c>
      <c r="B31" s="27">
        <f>Museo!B12</f>
        <v>1056</v>
      </c>
      <c r="C31" s="27">
        <f>Museo!C12</f>
        <v>839</v>
      </c>
      <c r="D31" s="27">
        <f>Museo!D12</f>
        <v>824</v>
      </c>
      <c r="E31" s="27">
        <f>Museo!E12</f>
        <v>782</v>
      </c>
      <c r="F31" s="27">
        <f>Museo!F12</f>
        <v>1249</v>
      </c>
      <c r="G31" s="27">
        <f>Museo!G12</f>
        <v>708</v>
      </c>
      <c r="H31" s="27">
        <f>Museo!H12</f>
        <v>1643</v>
      </c>
      <c r="I31" s="27">
        <f>Museo!I12</f>
        <v>621</v>
      </c>
      <c r="J31" s="27">
        <f>Museo!J12</f>
        <v>991</v>
      </c>
      <c r="K31" s="27">
        <f>Museo!K12</f>
        <v>959</v>
      </c>
      <c r="L31" s="27">
        <f>Museo!L12</f>
        <v>862</v>
      </c>
      <c r="M31" s="27">
        <f>Museo!M12</f>
        <v>0</v>
      </c>
      <c r="N31" s="27">
        <f>Museo!N12</f>
        <v>10534</v>
      </c>
    </row>
    <row r="32" spans="1:14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29" t="s">
        <v>73</v>
      </c>
      <c r="B33" s="30">
        <f>Museo!B16</f>
        <v>0</v>
      </c>
      <c r="C33" s="30">
        <f>Museo!C16</f>
        <v>0</v>
      </c>
      <c r="D33" s="30">
        <f>Museo!D16</f>
        <v>0</v>
      </c>
      <c r="E33" s="30">
        <f>Museo!E16</f>
        <v>0</v>
      </c>
      <c r="F33" s="30">
        <f>Museo!F16</f>
        <v>0</v>
      </c>
      <c r="G33" s="30">
        <f>Museo!G16</f>
        <v>0</v>
      </c>
      <c r="H33" s="30">
        <f>Museo!H16</f>
        <v>0</v>
      </c>
      <c r="I33" s="30">
        <f>Museo!I16</f>
        <v>0</v>
      </c>
      <c r="J33" s="30">
        <f>Museo!J16</f>
        <v>0</v>
      </c>
      <c r="K33" s="30">
        <f>Museo!K16</f>
        <v>0</v>
      </c>
      <c r="L33" s="30">
        <f>Museo!L16</f>
        <v>0</v>
      </c>
      <c r="M33" s="30">
        <f>Museo!M16</f>
        <v>0</v>
      </c>
      <c r="N33" s="30"/>
    </row>
    <row r="34" spans="1:14" x14ac:dyDescent="0.2">
      <c r="A34" s="31" t="s">
        <v>72</v>
      </c>
      <c r="B34" s="32">
        <f>Museo!B17</f>
        <v>0</v>
      </c>
      <c r="C34" s="32">
        <f>Museo!C17</f>
        <v>0</v>
      </c>
      <c r="D34" s="32">
        <f>Museo!D17</f>
        <v>0</v>
      </c>
      <c r="E34" s="32">
        <f>Museo!E17</f>
        <v>0</v>
      </c>
      <c r="F34" s="32">
        <f>Museo!F17</f>
        <v>0</v>
      </c>
      <c r="G34" s="32">
        <f>Museo!G17</f>
        <v>0</v>
      </c>
      <c r="H34" s="32">
        <f>Museo!H17</f>
        <v>0</v>
      </c>
      <c r="I34" s="32">
        <f>Museo!I17</f>
        <v>0</v>
      </c>
      <c r="J34" s="32">
        <f>Museo!J17</f>
        <v>0</v>
      </c>
      <c r="K34" s="32">
        <f>Museo!K17</f>
        <v>0</v>
      </c>
      <c r="L34" s="32">
        <f>Museo!L17</f>
        <v>0</v>
      </c>
      <c r="M34" s="32">
        <f>Museo!M17</f>
        <v>0</v>
      </c>
      <c r="N34" s="32"/>
    </row>
    <row r="35" spans="1:14" x14ac:dyDescent="0.2">
      <c r="A35" s="40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ht="15" x14ac:dyDescent="0.25">
      <c r="A36" s="20" t="s">
        <v>40</v>
      </c>
      <c r="B36" s="20" t="s">
        <v>8</v>
      </c>
      <c r="C36" s="20" t="s">
        <v>9</v>
      </c>
      <c r="D36" s="20" t="s">
        <v>10</v>
      </c>
      <c r="E36" s="20" t="s">
        <v>11</v>
      </c>
      <c r="F36" s="20" t="s">
        <v>12</v>
      </c>
      <c r="G36" s="20" t="s">
        <v>13</v>
      </c>
      <c r="H36" s="20" t="s">
        <v>14</v>
      </c>
      <c r="I36" s="20" t="s">
        <v>15</v>
      </c>
      <c r="J36" s="20" t="s">
        <v>16</v>
      </c>
      <c r="K36" s="20" t="s">
        <v>17</v>
      </c>
      <c r="L36" s="20" t="s">
        <v>18</v>
      </c>
      <c r="M36" s="20" t="s">
        <v>19</v>
      </c>
      <c r="N36" s="20" t="s">
        <v>20</v>
      </c>
    </row>
    <row r="37" spans="1:14" x14ac:dyDescent="0.2">
      <c r="A37" s="21" t="s">
        <v>74</v>
      </c>
      <c r="B37" s="22">
        <f>Orkesteri!B5</f>
        <v>5851</v>
      </c>
      <c r="C37" s="22">
        <f>Orkesteri!C5</f>
        <v>3874</v>
      </c>
      <c r="D37" s="22">
        <f>Orkesteri!D5</f>
        <v>10543</v>
      </c>
      <c r="E37" s="22">
        <f>Orkesteri!E5</f>
        <v>4067</v>
      </c>
      <c r="F37" s="22">
        <f>Orkesteri!F5</f>
        <v>8755</v>
      </c>
      <c r="G37" s="22">
        <f>Orkesteri!G5</f>
        <v>0</v>
      </c>
      <c r="H37" s="22">
        <f>Orkesteri!H5</f>
        <v>0</v>
      </c>
      <c r="I37" s="22">
        <f>Orkesteri!I5</f>
        <v>0</v>
      </c>
      <c r="J37" s="22">
        <f>Orkesteri!J5</f>
        <v>4511</v>
      </c>
      <c r="K37" s="22">
        <f>Orkesteri!K5</f>
        <v>4760</v>
      </c>
      <c r="L37" s="22">
        <f>Orkesteri!L5</f>
        <v>0</v>
      </c>
      <c r="M37" s="22">
        <f>Orkesteri!M5</f>
        <v>0</v>
      </c>
      <c r="N37" s="22">
        <f>Orkesteri!N5</f>
        <v>42361</v>
      </c>
    </row>
    <row r="38" spans="1:14" x14ac:dyDescent="0.2">
      <c r="A38" s="23" t="s">
        <v>75</v>
      </c>
      <c r="B38" s="24">
        <f>Orkesteri!B6</f>
        <v>13</v>
      </c>
      <c r="C38" s="24">
        <f>Orkesteri!C6</f>
        <v>10</v>
      </c>
      <c r="D38" s="24">
        <f>Orkesteri!D6</f>
        <v>25</v>
      </c>
      <c r="E38" s="24">
        <f>Orkesteri!E6</f>
        <v>14</v>
      </c>
      <c r="F38" s="24">
        <f>Orkesteri!F6</f>
        <v>33</v>
      </c>
      <c r="G38" s="24">
        <f>Orkesteri!G6</f>
        <v>0</v>
      </c>
      <c r="H38" s="24">
        <f>Orkesteri!H6</f>
        <v>0</v>
      </c>
      <c r="I38" s="24">
        <f>Orkesteri!I6</f>
        <v>0</v>
      </c>
      <c r="J38" s="24">
        <f>Orkesteri!J6</f>
        <v>14</v>
      </c>
      <c r="K38" s="24">
        <f>Orkesteri!K6</f>
        <v>16</v>
      </c>
      <c r="L38" s="24">
        <f>Orkesteri!L6</f>
        <v>0</v>
      </c>
      <c r="M38" s="24">
        <f>Orkesteri!M6</f>
        <v>0</v>
      </c>
      <c r="N38" s="24">
        <f>Orkesteri!N6</f>
        <v>125</v>
      </c>
    </row>
    <row r="39" spans="1:14" x14ac:dyDescent="0.2">
      <c r="A39" s="25" t="s">
        <v>76</v>
      </c>
      <c r="B39" s="22">
        <f>Orkesteri!B7</f>
        <v>0</v>
      </c>
      <c r="C39" s="22">
        <f>Orkesteri!C7</f>
        <v>3</v>
      </c>
      <c r="D39" s="22">
        <f>Orkesteri!D7</f>
        <v>15</v>
      </c>
      <c r="E39" s="22">
        <f>Orkesteri!E7</f>
        <v>2</v>
      </c>
      <c r="F39" s="22">
        <f>Orkesteri!F7</f>
        <v>2</v>
      </c>
      <c r="G39" s="22">
        <f>Orkesteri!G7</f>
        <v>0</v>
      </c>
      <c r="H39" s="22">
        <f>Orkesteri!H7</f>
        <v>0</v>
      </c>
      <c r="I39" s="22">
        <f>Orkesteri!I7</f>
        <v>0</v>
      </c>
      <c r="J39" s="22">
        <f>Orkesteri!J7</f>
        <v>2</v>
      </c>
      <c r="K39" s="22">
        <f>Orkesteri!K7</f>
        <v>2</v>
      </c>
      <c r="L39" s="22">
        <f>Orkesteri!L7</f>
        <v>0</v>
      </c>
      <c r="M39" s="22">
        <f>Orkesteri!M7</f>
        <v>0</v>
      </c>
      <c r="N39" s="22">
        <f>Orkesteri!N7</f>
        <v>26</v>
      </c>
    </row>
    <row r="40" spans="1:14" x14ac:dyDescent="0.2">
      <c r="A40" s="23" t="s">
        <v>77</v>
      </c>
      <c r="B40" s="24">
        <f>Orkesteri!B8</f>
        <v>0</v>
      </c>
      <c r="C40" s="24">
        <f>Orkesteri!C8</f>
        <v>46</v>
      </c>
      <c r="D40" s="24">
        <f>Orkesteri!D8</f>
        <v>6544</v>
      </c>
      <c r="E40" s="24">
        <f>Orkesteri!E8</f>
        <v>119</v>
      </c>
      <c r="F40" s="24">
        <f>Orkesteri!F8</f>
        <v>144</v>
      </c>
      <c r="G40" s="24">
        <f>Orkesteri!G8</f>
        <v>0</v>
      </c>
      <c r="H40" s="24">
        <f>Orkesteri!H8</f>
        <v>0</v>
      </c>
      <c r="I40" s="24">
        <f>Orkesteri!I8</f>
        <v>0</v>
      </c>
      <c r="J40" s="24">
        <f>Orkesteri!J8</f>
        <v>115</v>
      </c>
      <c r="K40" s="24">
        <f>Orkesteri!K8</f>
        <v>111</v>
      </c>
      <c r="L40" s="24">
        <f>Orkesteri!L8</f>
        <v>0</v>
      </c>
      <c r="M40" s="24">
        <f>Orkesteri!M8</f>
        <v>0</v>
      </c>
      <c r="N40" s="24">
        <f>Orkesteri!N8</f>
        <v>7079</v>
      </c>
    </row>
    <row r="41" spans="1:14" x14ac:dyDescent="0.2">
      <c r="A41" s="25" t="s">
        <v>78</v>
      </c>
      <c r="B41" s="22">
        <f>Orkesteri!B9</f>
        <v>0</v>
      </c>
      <c r="C41" s="22">
        <f>Orkesteri!C9</f>
        <v>1</v>
      </c>
      <c r="D41" s="22">
        <f>Orkesteri!D9</f>
        <v>9</v>
      </c>
      <c r="E41" s="22">
        <f>Orkesteri!E9</f>
        <v>7</v>
      </c>
      <c r="F41" s="22">
        <f>Orkesteri!F9</f>
        <v>11</v>
      </c>
      <c r="G41" s="22">
        <f>Orkesteri!G9</f>
        <v>0</v>
      </c>
      <c r="H41" s="22">
        <f>Orkesteri!H9</f>
        <v>1</v>
      </c>
      <c r="I41" s="22">
        <f>Orkesteri!I9</f>
        <v>5</v>
      </c>
      <c r="J41" s="22">
        <f>Orkesteri!J9</f>
        <v>3</v>
      </c>
      <c r="K41" s="22">
        <f>Orkesteri!K9</f>
        <v>8</v>
      </c>
      <c r="L41" s="22">
        <f>Orkesteri!L9</f>
        <v>0</v>
      </c>
      <c r="M41" s="22">
        <f>Orkesteri!M9</f>
        <v>0</v>
      </c>
      <c r="N41" s="22">
        <f>Orkesteri!N9</f>
        <v>45</v>
      </c>
    </row>
    <row r="42" spans="1:14" x14ac:dyDescent="0.2">
      <c r="A42" s="26" t="s">
        <v>79</v>
      </c>
      <c r="B42" s="27">
        <f>Orkesteri!B10</f>
        <v>2</v>
      </c>
      <c r="C42" s="27">
        <f>Orkesteri!C10</f>
        <v>3</v>
      </c>
      <c r="D42" s="27">
        <f>Orkesteri!D10</f>
        <v>0</v>
      </c>
      <c r="E42" s="27">
        <f>Orkesteri!E10</f>
        <v>2</v>
      </c>
      <c r="F42" s="27">
        <f>Orkesteri!F10</f>
        <v>1</v>
      </c>
      <c r="G42" s="27">
        <f>Orkesteri!G10</f>
        <v>0</v>
      </c>
      <c r="H42" s="27">
        <f>Orkesteri!H10</f>
        <v>0</v>
      </c>
      <c r="I42" s="27">
        <f>Orkesteri!I10</f>
        <v>0</v>
      </c>
      <c r="J42" s="27">
        <f>Orkesteri!J10</f>
        <v>1</v>
      </c>
      <c r="K42" s="27">
        <f>Orkesteri!K10</f>
        <v>3</v>
      </c>
      <c r="L42" s="27">
        <f>Orkesteri!L10</f>
        <v>0</v>
      </c>
      <c r="M42" s="27">
        <f>Orkesteri!M10</f>
        <v>0</v>
      </c>
      <c r="N42" s="27">
        <f>Orkesteri!N10</f>
        <v>12</v>
      </c>
    </row>
    <row r="43" spans="1:14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x14ac:dyDescent="0.2">
      <c r="A44" s="38" t="s">
        <v>80</v>
      </c>
      <c r="B44" s="39">
        <f>Orkesteri!B14</f>
        <v>84.2</v>
      </c>
      <c r="C44" s="39">
        <f>Orkesteri!C14</f>
        <v>93.8</v>
      </c>
      <c r="D44" s="39">
        <f>Orkesteri!D14</f>
        <v>91.7</v>
      </c>
      <c r="E44" s="39">
        <f>Orkesteri!E14</f>
        <v>74</v>
      </c>
      <c r="F44" s="39">
        <f>Orkesteri!F14</f>
        <v>76.5</v>
      </c>
      <c r="G44" s="39">
        <f>Orkesteri!G14</f>
        <v>0</v>
      </c>
      <c r="H44" s="39">
        <f>Orkesteri!H14</f>
        <v>0</v>
      </c>
      <c r="I44" s="39">
        <f>Orkesteri!I14</f>
        <v>0</v>
      </c>
      <c r="J44" s="39">
        <f>Orkesteri!J14</f>
        <v>90.29</v>
      </c>
      <c r="K44" s="39">
        <f>Orkesteri!K14</f>
        <v>82.1</v>
      </c>
      <c r="L44" s="39">
        <f>Orkesteri!L14</f>
        <v>0</v>
      </c>
      <c r="M44" s="39">
        <f>Orkesteri!M14</f>
        <v>0</v>
      </c>
      <c r="N44" s="39">
        <f>Orkesteri!N14</f>
        <v>0</v>
      </c>
    </row>
    <row r="45" spans="1:14" x14ac:dyDescent="0.2">
      <c r="A45" s="23" t="s">
        <v>81</v>
      </c>
      <c r="B45" s="24">
        <f>Orkesteri!B15</f>
        <v>0</v>
      </c>
      <c r="C45" s="24">
        <f>Orkesteri!C15</f>
        <v>0</v>
      </c>
      <c r="D45" s="24">
        <f>Orkesteri!D15</f>
        <v>0</v>
      </c>
      <c r="E45" s="24">
        <f>Orkesteri!E15</f>
        <v>0</v>
      </c>
      <c r="F45" s="24">
        <f>Orkesteri!F15</f>
        <v>0</v>
      </c>
      <c r="G45" s="24">
        <f>Orkesteri!G15</f>
        <v>0</v>
      </c>
      <c r="H45" s="24">
        <f>Orkesteri!H15</f>
        <v>0</v>
      </c>
      <c r="I45" s="24">
        <f>Orkesteri!I15</f>
        <v>0</v>
      </c>
      <c r="J45" s="24">
        <f>Orkesteri!J15</f>
        <v>0</v>
      </c>
      <c r="K45" s="24">
        <f>Orkesteri!K15</f>
        <v>0</v>
      </c>
      <c r="L45" s="24">
        <f>Orkesteri!L15</f>
        <v>0</v>
      </c>
      <c r="M45" s="24">
        <f>Orkesteri!M15</f>
        <v>0</v>
      </c>
      <c r="N45" s="24">
        <f>Orkesteri!N15</f>
        <v>0</v>
      </c>
    </row>
    <row r="46" spans="1:14" x14ac:dyDescent="0.2">
      <c r="A46" s="33" t="s">
        <v>82</v>
      </c>
      <c r="B46" s="34">
        <f>Orkesteri!B16</f>
        <v>0</v>
      </c>
      <c r="C46" s="34">
        <f>Orkesteri!C16</f>
        <v>0</v>
      </c>
      <c r="D46" s="34">
        <f>Orkesteri!D16</f>
        <v>0</v>
      </c>
      <c r="E46" s="34">
        <f>Orkesteri!E16</f>
        <v>0</v>
      </c>
      <c r="F46" s="34">
        <f>Orkesteri!F16</f>
        <v>0</v>
      </c>
      <c r="G46" s="34">
        <f>Orkesteri!G16</f>
        <v>0</v>
      </c>
      <c r="H46" s="34">
        <f>Orkesteri!H16</f>
        <v>0</v>
      </c>
      <c r="I46" s="34">
        <f>Orkesteri!I16</f>
        <v>0</v>
      </c>
      <c r="J46" s="34">
        <f>Orkesteri!J16</f>
        <v>0</v>
      </c>
      <c r="K46" s="34">
        <f>Orkesteri!K16</f>
        <v>0</v>
      </c>
      <c r="L46" s="34">
        <f>Orkesteri!L16</f>
        <v>0</v>
      </c>
      <c r="M46" s="34">
        <f>Orkesteri!M16</f>
        <v>0</v>
      </c>
      <c r="N46" s="34">
        <f>Orkesteri!N16</f>
        <v>0</v>
      </c>
    </row>
  </sheetData>
  <sheetProtection sheet="1" objects="1" scenarios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Otsikko</vt:lpstr>
      <vt:lpstr>Kirjasto</vt:lpstr>
      <vt:lpstr>Liikunta</vt:lpstr>
      <vt:lpstr>Museo</vt:lpstr>
      <vt:lpstr>Nuoriso</vt:lpstr>
      <vt:lpstr>Orkesteri</vt:lpstr>
      <vt:lpstr>Kult.kaikki</vt:lpstr>
      <vt:lpstr>Kirjasto!Print_Area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2014-10-07T11:01:02Z</cp:lastPrinted>
  <dcterms:created xsi:type="dcterms:W3CDTF">2011-04-26T11:05:32Z</dcterms:created>
  <dcterms:modified xsi:type="dcterms:W3CDTF">2014-12-09T11:39:34Z</dcterms:modified>
</cp:coreProperties>
</file>