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siekkin\Desktop\Lautakunnan tekstit\"/>
    </mc:Choice>
  </mc:AlternateContent>
  <xr:revisionPtr revIDLastSave="0" documentId="8_{DB72694F-9C55-4B8A-9012-EECCEEC4247F}" xr6:coauthVersionLast="47" xr6:coauthVersionMax="47" xr10:uidLastSave="{00000000-0000-0000-0000-000000000000}"/>
  <bookViews>
    <workbookView xWindow="-110" yWindow="-110" windowWidth="19420" windowHeight="10420" xr2:uid="{1FD4EC3A-2508-4F4E-84E9-81BCAC930D07}"/>
  </bookViews>
  <sheets>
    <sheet name="2024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2" i="2" l="1"/>
  <c r="F45" i="2" s="1"/>
  <c r="E42" i="2"/>
  <c r="C42" i="2"/>
  <c r="B42" i="2"/>
  <c r="D33" i="2"/>
  <c r="D28" i="2"/>
  <c r="D24" i="2"/>
  <c r="D22" i="2"/>
  <c r="D20" i="2"/>
  <c r="D10" i="2"/>
  <c r="D6" i="2"/>
  <c r="D35" i="2"/>
  <c r="D30" i="2"/>
  <c r="D29" i="2"/>
  <c r="D32" i="2"/>
  <c r="D39" i="2"/>
  <c r="D11" i="2"/>
  <c r="D13" i="2"/>
  <c r="D40" i="2"/>
  <c r="D34" i="2"/>
  <c r="D23" i="2"/>
  <c r="D14" i="2"/>
  <c r="D12" i="2"/>
  <c r="D15" i="2"/>
  <c r="D21" i="2"/>
  <c r="D27" i="2"/>
  <c r="D26" i="2"/>
  <c r="D36" i="2"/>
  <c r="D17" i="2"/>
  <c r="D16" i="2"/>
  <c r="D31" i="2"/>
  <c r="D25" i="2"/>
  <c r="D18" i="2"/>
  <c r="D19" i="2"/>
  <c r="D38" i="2"/>
  <c r="D37" i="2"/>
  <c r="D9" i="2"/>
  <c r="D4" i="2"/>
  <c r="D2" i="2"/>
  <c r="D3" i="2"/>
  <c r="C65" i="2"/>
  <c r="C57" i="2"/>
  <c r="D42" i="2" l="1"/>
</calcChain>
</file>

<file path=xl/sharedStrings.xml><?xml version="1.0" encoding="utf-8"?>
<sst xmlns="http://schemas.openxmlformats.org/spreadsheetml/2006/main" count="89" uniqueCount="78">
  <si>
    <t>SEURAKOHTAISET KOONNIT</t>
  </si>
  <si>
    <t>2paDance tukiyhdistys ry</t>
  </si>
  <si>
    <t>Aboa WaterSports ry</t>
  </si>
  <si>
    <t>Aerial Unlimited ry</t>
  </si>
  <si>
    <t>FBC Turku ry</t>
  </si>
  <si>
    <t>Iloski ry</t>
  </si>
  <si>
    <t>Työväen voimistelu- ja urheiluseura Turun Kisa-Veikot ry</t>
  </si>
  <si>
    <t>Uinti Turku - Åbo Simning ry</t>
  </si>
  <si>
    <t>TPS Juniorijääkiekko ry</t>
  </si>
  <si>
    <t>TPS Juniorijalkapallo ry</t>
  </si>
  <si>
    <t>Turun Ju-jutsuseura ry</t>
  </si>
  <si>
    <t>Turun Pallokerho ry</t>
  </si>
  <si>
    <t>Skating Club Turku ry</t>
  </si>
  <si>
    <t>Tanssiurheiluseura Bolero ry</t>
  </si>
  <si>
    <t>Turun Weikot ry</t>
  </si>
  <si>
    <t>Turun Jyry ry / nyrkkeily</t>
  </si>
  <si>
    <t>Turun Jyry ry / voimistelu</t>
  </si>
  <si>
    <t>Turku-Pesis ry</t>
  </si>
  <si>
    <t>Saaristomeren Melojat ry</t>
  </si>
  <si>
    <t>Lahjan Tytöt ry</t>
  </si>
  <si>
    <t>Reigando Budo ry</t>
  </si>
  <si>
    <t>Turun Cheerleadingseura Smash ry</t>
  </si>
  <si>
    <t>Turun Toverit ry</t>
  </si>
  <si>
    <t>Åbo Lawn-Tennis Klubb rf</t>
  </si>
  <si>
    <t>Pyrkivä Gymnastics ry</t>
  </si>
  <si>
    <t>KRAV MAGA TURKU</t>
  </si>
  <si>
    <t>Unity Cheer ry</t>
  </si>
  <si>
    <t>Turun Pursiseura ry</t>
  </si>
  <si>
    <t>Turun Naisvoimistelijat ry</t>
  </si>
  <si>
    <t>Turun Nappulaliiga r.y.</t>
  </si>
  <si>
    <t>Turun Urheiluliitto r.y.</t>
  </si>
  <si>
    <t>lasten</t>
  </si>
  <si>
    <t xml:space="preserve">aikuisten </t>
  </si>
  <si>
    <t xml:space="preserve">yhteensä </t>
  </si>
  <si>
    <t>YHTEENSÄ</t>
  </si>
  <si>
    <t>Aikuisten</t>
  </si>
  <si>
    <t>Lasten ja Nuorten</t>
  </si>
  <si>
    <t>Yhteensä</t>
  </si>
  <si>
    <t xml:space="preserve">Aikuisten </t>
  </si>
  <si>
    <t>Lasten ja nuorten</t>
  </si>
  <si>
    <t>Seurojen esittämät toteutuneet kokonaiskustannukset vuonna 2023</t>
  </si>
  <si>
    <t>Seurojen esittämät toteutuneet kokonaiskustannukset vuonna 2022</t>
  </si>
  <si>
    <t>Seurojen esittämät toteutuneet kokonaiskustannukset vuonna 2021</t>
  </si>
  <si>
    <t>Aikuisten liikuntatoiminta ja hallinnollinen koulutus</t>
  </si>
  <si>
    <t>Kokonais-kustannukset</t>
  </si>
  <si>
    <t>Hylätyt kustannukset</t>
  </si>
  <si>
    <t>Esitetty avustus €</t>
  </si>
  <si>
    <t xml:space="preserve">Lisätietoja (hylättäväksi ehdotettava anomus/anomukset tai osa anomuksesta tai muita huomioita) </t>
  </si>
  <si>
    <t>Fotbollsföreningen ÅIFK rf</t>
  </si>
  <si>
    <t>Hyväksytyt kustannukset lyhytkurssitoiminnassa voivat yhdellä henkilöllä olla enintään 714,29 €, jolla saa maksimiavustuksen 500 €.</t>
  </si>
  <si>
    <t>Handbollsföreningen ÅIFK rf</t>
  </si>
  <si>
    <t>Harjattula Golf &amp; Country Club ry</t>
  </si>
  <si>
    <t>Hockey Club Kilppari ry</t>
  </si>
  <si>
    <t>Henkilökohtainen maksimi täyttyi seitsemällä valmentajalla, lyhytkurssitoiminnassa kustannukset voivat olla yhdellä henkilöllä eniintään 714,29 €, jolla saa maksimiavustuksen 500 €. Yksi koulutuksista ei täytä liikuntalautakunnan avustusperiaatteita.</t>
  </si>
  <si>
    <t>Henkilökohtainen maksimi täyttyy kahdella valmentajalla,  lyhytkurssitoiminnassa kustannukset voivat olla yhdellä henkilöllä eniintään 714,29 €, jolla saa maksimiavustuksen 500 €.</t>
  </si>
  <si>
    <t>Yhden hakemuksen kustannukset koskivat vuoden 2023 koulutusta.</t>
  </si>
  <si>
    <t>TPS Salibandy ry</t>
  </si>
  <si>
    <t>Hylättyjen kustannusten osuus tulee hakea vuoden 2025 koulutusavustushaussa.</t>
  </si>
  <si>
    <t>Turku Beach Volley ry</t>
  </si>
  <si>
    <t>Turun Judoseura ry</t>
  </si>
  <si>
    <t>Hakemus ei täytä liikuntalautakunnan koulutusavustushakemuksen avustusperiaatteita. Ei riittävää koulutuksellista sisältöä.</t>
  </si>
  <si>
    <t>Kaksi hakemuksista ei täytä liikuntalautakunnan koulutusavustushakemuksen avustusperiaatteita. Ei riittävää koulutuksellista sisältöä.</t>
  </si>
  <si>
    <t>Matkakulut laskettu julkisen liikenteen kulujen mukaan.</t>
  </si>
  <si>
    <t>Turun Miekkailijat ry</t>
  </si>
  <si>
    <t>Henkilökohtainen maksimi täyttyi yhdellä valmentajalla, lyhytkurssitoiminnassa kustannukset voivat olla yhdellä henkilöllä enintään 714,29 €, jolla saa maksimiavustuksen 500 €.</t>
  </si>
  <si>
    <t>Henkilökohtainen maksimi täyttyi yhdellä valmentajalla, lyhytkurssitoiminnassa kustannukset voivat olla yhdellä henkilöllä eniintään 714,29 €, jolla saa maksimiavustuksen 500 €.</t>
  </si>
  <si>
    <t>Turun Slalomseura ry</t>
  </si>
  <si>
    <t>Henkilökohtainen maksimi täyttyi kahdella valmentajalla, lyhytkurssitoiminnassa kustannukset voivat olla yhdellä henkilöllä eniintään 714,29 €, jolla saa maksimiavustuksen 500 €.</t>
  </si>
  <si>
    <t xml:space="preserve">Henkilökohtainen maksimi täyttyi kolmella valmentajalla, lyhytkurssitoiminnassa kustannukset voivat olla yhdellä henkilöllä eniintään 714,29 €, jolla saa maksimiavustuksen 500 €. Yhden koulutuksen hakemus ei täytä liikuntalautakunnan avustusperiaatteita. Yhdessä hakemuksessa oli vuoden 2023 kustannuksia koskien vuoden 2023 koulutusta. </t>
  </si>
  <si>
    <t xml:space="preserve">Henkilökohtainen maksimi täyttyi yhdellä valmentajalla, lyhytkurssitoiminnassa kustannukset voivat yhdellä henkilöllä olla enintään 714,29 €, jolla saa maksimiavustuksen 500 €. Yhdessä hakemuksessa oli vuoden 2023 kustannuksia koskien vuoden 2023 koulutusta. </t>
  </si>
  <si>
    <t>V.2023</t>
  </si>
  <si>
    <t>Muutos % vrt. 2024</t>
  </si>
  <si>
    <t xml:space="preserve">Seuroja v. 2024 39kpl, v.2023 36 kpl, v. 2022: 27 kpl, v. 2021: 26 kpl. </t>
  </si>
  <si>
    <t>Seurojen esittämät toteutuneet kokonaiskustannukset vuonna 2024</t>
  </si>
  <si>
    <t>104 051,88</t>
  </si>
  <si>
    <t>12 184,93</t>
  </si>
  <si>
    <t>Lasten ja nuorten liikunta-toiminta</t>
  </si>
  <si>
    <t>Yhden hakemuksen kustannukset koskivat vuotta 2023. Yhden hakemuksen kustannukset oli huomioitu jo vuoden 2023 avustuslaskennassa. Kolmen koulutuksen hakemukset eivät täytä liikuntalautakunnan avustusperiaatteita.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</si>
</sst>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Arial"/>
      <family val="2"/>
    </font>
    <font>
      <sz val="11"/>
      <color indexed="8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</font>
    <font>
      <sz val="11"/>
      <color rgb="FFFF0000"/>
      <name val="Arial"/>
      <family val="2"/>
    </font>
    <font>
      <b/>
      <sz val="11"/>
      <color theme="1"/>
      <name val="Arial"/>
      <family val="2"/>
    </font>
    <font>
      <b/>
      <sz val="11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7">
    <xf numFmtId="0" fontId="0" fillId="0" borderId="0" xfId="0"/>
    <xf numFmtId="0" fontId="2" fillId="0" borderId="0" xfId="0" applyFont="1" applyAlignment="1">
      <alignment wrapText="1"/>
    </xf>
    <xf numFmtId="49" fontId="0" fillId="0" borderId="0" xfId="0" applyNumberFormat="1" applyAlignment="1">
      <alignment wrapText="1"/>
    </xf>
    <xf numFmtId="0" fontId="0" fillId="0" borderId="0" xfId="0" applyAlignment="1">
      <alignment wrapText="1"/>
    </xf>
    <xf numFmtId="43" fontId="0" fillId="0" borderId="0" xfId="1" applyFont="1" applyAlignment="1">
      <alignment horizontal="center" wrapText="1"/>
    </xf>
    <xf numFmtId="164" fontId="0" fillId="0" borderId="0" xfId="1" applyNumberFormat="1" applyFont="1" applyAlignment="1">
      <alignment horizontal="center" wrapText="1"/>
    </xf>
    <xf numFmtId="43" fontId="0" fillId="0" borderId="0" xfId="1" applyFont="1" applyAlignment="1">
      <alignment wrapText="1"/>
    </xf>
    <xf numFmtId="0" fontId="3" fillId="0" borderId="0" xfId="0" applyFont="1" applyAlignment="1">
      <alignment wrapText="1"/>
    </xf>
    <xf numFmtId="49" fontId="4" fillId="0" borderId="0" xfId="0" applyNumberFormat="1" applyFont="1" applyBorder="1" applyAlignment="1">
      <alignment horizontal="right" wrapText="1"/>
    </xf>
    <xf numFmtId="49" fontId="4" fillId="0" borderId="7" xfId="0" applyNumberFormat="1" applyFont="1" applyBorder="1" applyAlignment="1">
      <alignment horizontal="right" wrapText="1"/>
    </xf>
    <xf numFmtId="0" fontId="5" fillId="0" borderId="2" xfId="0" applyFont="1" applyBorder="1" applyAlignment="1">
      <alignment wrapText="1"/>
    </xf>
    <xf numFmtId="43" fontId="5" fillId="0" borderId="2" xfId="1" applyFont="1" applyBorder="1" applyAlignment="1">
      <alignment wrapText="1"/>
    </xf>
    <xf numFmtId="43" fontId="5" fillId="0" borderId="2" xfId="1" applyFont="1" applyBorder="1" applyAlignment="1">
      <alignment horizontal="center" wrapText="1"/>
    </xf>
    <xf numFmtId="164" fontId="5" fillId="0" borderId="2" xfId="1" applyNumberFormat="1" applyFont="1" applyBorder="1" applyAlignment="1">
      <alignment horizontal="center" wrapText="1"/>
    </xf>
    <xf numFmtId="43" fontId="5" fillId="0" borderId="2" xfId="1" applyFont="1" applyFill="1" applyBorder="1" applyAlignment="1">
      <alignment horizontal="center" wrapText="1"/>
    </xf>
    <xf numFmtId="0" fontId="7" fillId="0" borderId="2" xfId="0" applyFont="1" applyBorder="1" applyAlignment="1">
      <alignment wrapText="1"/>
    </xf>
    <xf numFmtId="43" fontId="8" fillId="0" borderId="2" xfId="1" applyFont="1" applyBorder="1" applyAlignment="1">
      <alignment horizontal="center" wrapText="1"/>
    </xf>
    <xf numFmtId="0" fontId="9" fillId="0" borderId="2" xfId="0" applyFont="1" applyBorder="1" applyAlignment="1">
      <alignment wrapText="1"/>
    </xf>
    <xf numFmtId="0" fontId="10" fillId="0" borderId="9" xfId="0" applyFont="1" applyBorder="1" applyAlignment="1">
      <alignment wrapText="1"/>
    </xf>
    <xf numFmtId="43" fontId="8" fillId="0" borderId="3" xfId="1" applyFont="1" applyBorder="1" applyAlignment="1">
      <alignment horizontal="center" wrapText="1"/>
    </xf>
    <xf numFmtId="164" fontId="8" fillId="0" borderId="10" xfId="1" applyNumberFormat="1" applyFont="1" applyBorder="1" applyAlignment="1">
      <alignment horizontal="center" wrapText="1"/>
    </xf>
    <xf numFmtId="164" fontId="8" fillId="0" borderId="2" xfId="1" applyNumberFormat="1" applyFont="1" applyBorder="1" applyAlignment="1">
      <alignment horizontal="center" wrapText="1"/>
    </xf>
    <xf numFmtId="0" fontId="9" fillId="0" borderId="0" xfId="0" applyFont="1" applyAlignment="1">
      <alignment wrapText="1"/>
    </xf>
    <xf numFmtId="0" fontId="7" fillId="0" borderId="0" xfId="0" applyFont="1" applyAlignment="1">
      <alignment wrapText="1"/>
    </xf>
    <xf numFmtId="43" fontId="7" fillId="0" borderId="2" xfId="1" applyFont="1" applyBorder="1" applyAlignment="1">
      <alignment wrapText="1"/>
    </xf>
    <xf numFmtId="43" fontId="7" fillId="0" borderId="0" xfId="1" applyFont="1" applyAlignment="1">
      <alignment horizontal="center" wrapText="1"/>
    </xf>
    <xf numFmtId="164" fontId="7" fillId="0" borderId="0" xfId="1" applyNumberFormat="1" applyFont="1" applyAlignment="1">
      <alignment horizontal="center" wrapText="1"/>
    </xf>
    <xf numFmtId="43" fontId="7" fillId="0" borderId="0" xfId="1" applyFont="1" applyBorder="1" applyAlignment="1">
      <alignment wrapText="1"/>
    </xf>
    <xf numFmtId="43" fontId="7" fillId="0" borderId="0" xfId="1" applyFont="1" applyAlignment="1">
      <alignment wrapText="1"/>
    </xf>
    <xf numFmtId="0" fontId="7" fillId="0" borderId="0" xfId="0" applyFont="1"/>
    <xf numFmtId="4" fontId="7" fillId="0" borderId="0" xfId="0" applyNumberFormat="1" applyFont="1"/>
    <xf numFmtId="43" fontId="7" fillId="0" borderId="0" xfId="1" applyFont="1" applyBorder="1" applyAlignment="1">
      <alignment horizontal="center" wrapText="1"/>
    </xf>
    <xf numFmtId="0" fontId="10" fillId="0" borderId="4" xfId="0" applyFont="1" applyBorder="1" applyAlignment="1"/>
    <xf numFmtId="0" fontId="7" fillId="0" borderId="5" xfId="0" applyFont="1" applyBorder="1"/>
    <xf numFmtId="0" fontId="7" fillId="0" borderId="6" xfId="0" applyFont="1" applyBorder="1"/>
    <xf numFmtId="49" fontId="11" fillId="0" borderId="7" xfId="0" applyNumberFormat="1" applyFont="1" applyBorder="1" applyAlignment="1">
      <alignment horizontal="right" wrapText="1"/>
    </xf>
    <xf numFmtId="49" fontId="11" fillId="0" borderId="0" xfId="0" applyNumberFormat="1" applyFont="1" applyBorder="1" applyAlignment="1">
      <alignment horizontal="right" wrapText="1"/>
    </xf>
    <xf numFmtId="49" fontId="11" fillId="0" borderId="8" xfId="0" applyNumberFormat="1" applyFont="1" applyBorder="1" applyAlignment="1">
      <alignment horizontal="right" wrapText="1"/>
    </xf>
    <xf numFmtId="49" fontId="6" fillId="0" borderId="7" xfId="0" applyNumberFormat="1" applyFont="1" applyBorder="1" applyAlignment="1">
      <alignment horizontal="right" wrapText="1"/>
    </xf>
    <xf numFmtId="49" fontId="6" fillId="0" borderId="0" xfId="0" applyNumberFormat="1" applyFont="1" applyBorder="1" applyAlignment="1">
      <alignment horizontal="right" wrapText="1"/>
    </xf>
    <xf numFmtId="43" fontId="7" fillId="0" borderId="8" xfId="0" applyNumberFormat="1" applyFont="1" applyBorder="1" applyAlignment="1">
      <alignment horizontal="right" wrapText="1"/>
    </xf>
    <xf numFmtId="0" fontId="10" fillId="0" borderId="7" xfId="0" applyFont="1" applyBorder="1" applyAlignment="1"/>
    <xf numFmtId="0" fontId="7" fillId="0" borderId="0" xfId="0" applyFont="1" applyBorder="1" applyAlignment="1">
      <alignment wrapText="1"/>
    </xf>
    <xf numFmtId="0" fontId="7" fillId="0" borderId="8" xfId="0" applyFont="1" applyBorder="1" applyAlignment="1">
      <alignment wrapText="1"/>
    </xf>
    <xf numFmtId="0" fontId="7" fillId="0" borderId="0" xfId="0" applyFont="1" applyBorder="1" applyAlignment="1">
      <alignment horizontal="right" wrapText="1"/>
    </xf>
    <xf numFmtId="49" fontId="7" fillId="0" borderId="0" xfId="0" applyNumberFormat="1" applyFont="1" applyBorder="1" applyAlignment="1">
      <alignment wrapText="1"/>
    </xf>
    <xf numFmtId="49" fontId="7" fillId="0" borderId="0" xfId="1" applyNumberFormat="1" applyFont="1" applyAlignment="1">
      <alignment horizontal="center" wrapText="1"/>
    </xf>
    <xf numFmtId="49" fontId="7" fillId="0" borderId="0" xfId="0" applyNumberFormat="1" applyFont="1" applyAlignment="1">
      <alignment wrapText="1"/>
    </xf>
    <xf numFmtId="43" fontId="7" fillId="0" borderId="7" xfId="1" applyFont="1" applyBorder="1" applyAlignment="1">
      <alignment horizontal="right" wrapText="1"/>
    </xf>
    <xf numFmtId="43" fontId="7" fillId="0" borderId="0" xfId="1" applyFont="1" applyBorder="1" applyAlignment="1">
      <alignment horizontal="right" wrapText="1"/>
    </xf>
    <xf numFmtId="0" fontId="6" fillId="0" borderId="7" xfId="0" applyFont="1" applyBorder="1" applyAlignment="1">
      <alignment vertical="top" wrapText="1"/>
    </xf>
    <xf numFmtId="0" fontId="7" fillId="0" borderId="0" xfId="0" applyFont="1" applyBorder="1" applyAlignment="1">
      <alignment horizontal="center" wrapText="1"/>
    </xf>
    <xf numFmtId="4" fontId="10" fillId="0" borderId="0" xfId="0" applyNumberFormat="1" applyFont="1" applyBorder="1" applyAlignment="1">
      <alignment horizontal="center" wrapText="1"/>
    </xf>
    <xf numFmtId="4" fontId="10" fillId="0" borderId="7" xfId="0" applyNumberFormat="1" applyFont="1" applyBorder="1" applyAlignment="1">
      <alignment horizontal="right" wrapText="1"/>
    </xf>
    <xf numFmtId="4" fontId="10" fillId="0" borderId="0" xfId="0" applyNumberFormat="1" applyFont="1" applyBorder="1" applyAlignment="1">
      <alignment horizontal="right" wrapText="1"/>
    </xf>
    <xf numFmtId="4" fontId="10" fillId="0" borderId="8" xfId="0" applyNumberFormat="1" applyFont="1" applyBorder="1" applyAlignment="1">
      <alignment horizontal="right" wrapText="1"/>
    </xf>
    <xf numFmtId="4" fontId="7" fillId="0" borderId="7" xfId="0" applyNumberFormat="1" applyFont="1" applyBorder="1" applyAlignment="1">
      <alignment horizontal="right" wrapText="1"/>
    </xf>
    <xf numFmtId="4" fontId="7" fillId="0" borderId="0" xfId="0" applyNumberFormat="1" applyFont="1" applyBorder="1" applyAlignment="1">
      <alignment horizontal="right" wrapText="1"/>
    </xf>
    <xf numFmtId="4" fontId="7" fillId="0" borderId="8" xfId="0" applyNumberFormat="1" applyFont="1" applyBorder="1" applyAlignment="1">
      <alignment horizontal="right" wrapText="1"/>
    </xf>
    <xf numFmtId="0" fontId="10" fillId="0" borderId="7" xfId="0" applyFont="1" applyBorder="1" applyAlignment="1">
      <alignment wrapText="1"/>
    </xf>
    <xf numFmtId="0" fontId="7" fillId="0" borderId="9" xfId="0" applyFont="1" applyBorder="1" applyAlignment="1">
      <alignment horizontal="right" wrapText="1"/>
    </xf>
    <xf numFmtId="0" fontId="7" fillId="0" borderId="1" xfId="0" applyFont="1" applyBorder="1" applyAlignment="1">
      <alignment horizontal="right" wrapText="1"/>
    </xf>
    <xf numFmtId="0" fontId="7" fillId="0" borderId="10" xfId="0" applyFont="1" applyBorder="1" applyAlignment="1">
      <alignment horizontal="right" wrapText="1"/>
    </xf>
    <xf numFmtId="43" fontId="11" fillId="0" borderId="2" xfId="1" applyFont="1" applyBorder="1" applyAlignment="1">
      <alignment horizontal="center" wrapText="1"/>
    </xf>
    <xf numFmtId="0" fontId="11" fillId="0" borderId="2" xfId="0" applyFont="1" applyBorder="1" applyAlignment="1">
      <alignment wrapText="1"/>
    </xf>
    <xf numFmtId="164" fontId="11" fillId="0" borderId="2" xfId="1" applyNumberFormat="1" applyFont="1" applyBorder="1" applyAlignment="1">
      <alignment horizontal="center" wrapText="1"/>
    </xf>
    <xf numFmtId="0" fontId="6" fillId="0" borderId="2" xfId="0" applyFont="1" applyBorder="1" applyAlignment="1">
      <alignment vertical="top" wrapText="1"/>
    </xf>
  </cellXfs>
  <cellStyles count="2">
    <cellStyle name="Normaali" xfId="0" builtinId="0"/>
    <cellStyle name="Pilkku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9F7877-B3F8-442B-878A-0CB369AAF580}">
  <dimension ref="A1:G71"/>
  <sheetViews>
    <sheetView tabSelected="1" workbookViewId="0">
      <selection activeCell="G48" sqref="G48"/>
    </sheetView>
  </sheetViews>
  <sheetFormatPr defaultColWidth="9.1796875" defaultRowHeight="14.5" x14ac:dyDescent="0.35"/>
  <cols>
    <col min="1" max="1" width="29.90625" style="3" customWidth="1"/>
    <col min="2" max="2" width="11.90625" style="6" customWidth="1"/>
    <col min="3" max="3" width="15.54296875" style="6" customWidth="1"/>
    <col min="4" max="4" width="14.08984375" style="4" customWidth="1"/>
    <col min="5" max="5" width="14.26953125" style="4" customWidth="1"/>
    <col min="6" max="6" width="13.26953125" style="5" customWidth="1"/>
    <col min="7" max="7" width="58.453125" style="3" customWidth="1"/>
    <col min="8" max="9" width="9.1796875" style="3"/>
    <col min="10" max="11" width="8.7265625" style="3" customWidth="1"/>
    <col min="12" max="16384" width="9.1796875" style="3"/>
  </cols>
  <sheetData>
    <row r="1" spans="1:7" s="1" customFormat="1" ht="76" customHeight="1" x14ac:dyDescent="0.35">
      <c r="A1" s="64" t="s">
        <v>0</v>
      </c>
      <c r="B1" s="63" t="s">
        <v>76</v>
      </c>
      <c r="C1" s="63" t="s">
        <v>43</v>
      </c>
      <c r="D1" s="63" t="s">
        <v>44</v>
      </c>
      <c r="E1" s="63" t="s">
        <v>45</v>
      </c>
      <c r="F1" s="65" t="s">
        <v>46</v>
      </c>
      <c r="G1" s="64" t="s">
        <v>47</v>
      </c>
    </row>
    <row r="2" spans="1:7" s="7" customFormat="1" x14ac:dyDescent="0.35">
      <c r="A2" s="10" t="s">
        <v>1</v>
      </c>
      <c r="B2" s="11">
        <v>545</v>
      </c>
      <c r="C2" s="11">
        <v>0</v>
      </c>
      <c r="D2" s="12">
        <f>SUM(B2:C2)</f>
        <v>545</v>
      </c>
      <c r="E2" s="12">
        <v>0</v>
      </c>
      <c r="F2" s="13">
        <v>381.5</v>
      </c>
      <c r="G2" s="10"/>
    </row>
    <row r="3" spans="1:7" s="7" customFormat="1" x14ac:dyDescent="0.35">
      <c r="A3" s="10" t="s">
        <v>2</v>
      </c>
      <c r="B3" s="11">
        <v>1730</v>
      </c>
      <c r="C3" s="11">
        <v>620</v>
      </c>
      <c r="D3" s="12">
        <f>SUM(B3:C3)</f>
        <v>2350</v>
      </c>
      <c r="E3" s="12">
        <v>0</v>
      </c>
      <c r="F3" s="13">
        <v>1459</v>
      </c>
      <c r="G3" s="10"/>
    </row>
    <row r="4" spans="1:7" s="7" customFormat="1" x14ac:dyDescent="0.35">
      <c r="A4" s="10" t="s">
        <v>3</v>
      </c>
      <c r="B4" s="11">
        <v>2592</v>
      </c>
      <c r="C4" s="11">
        <v>0</v>
      </c>
      <c r="D4" s="12">
        <f t="shared" ref="D4:D38" si="0">SUM(B4:C4)</f>
        <v>2592</v>
      </c>
      <c r="E4" s="12">
        <v>0</v>
      </c>
      <c r="F4" s="13">
        <v>1814.4</v>
      </c>
      <c r="G4" s="10"/>
    </row>
    <row r="5" spans="1:7" s="7" customFormat="1" ht="42.5" x14ac:dyDescent="0.35">
      <c r="A5" s="66" t="s">
        <v>48</v>
      </c>
      <c r="B5" s="11">
        <v>1814.29</v>
      </c>
      <c r="C5" s="11"/>
      <c r="D5" s="12">
        <v>1814.29</v>
      </c>
      <c r="E5" s="12">
        <v>485.71</v>
      </c>
      <c r="F5" s="13">
        <v>1270</v>
      </c>
      <c r="G5" s="10" t="s">
        <v>49</v>
      </c>
    </row>
    <row r="6" spans="1:7" s="7" customFormat="1" x14ac:dyDescent="0.35">
      <c r="A6" s="66" t="s">
        <v>50</v>
      </c>
      <c r="B6" s="11">
        <v>600</v>
      </c>
      <c r="C6" s="11">
        <v>500</v>
      </c>
      <c r="D6" s="12">
        <f t="shared" si="0"/>
        <v>1100</v>
      </c>
      <c r="E6" s="12"/>
      <c r="F6" s="13">
        <v>620</v>
      </c>
      <c r="G6" s="10"/>
    </row>
    <row r="7" spans="1:7" s="7" customFormat="1" x14ac:dyDescent="0.35">
      <c r="A7" s="10" t="s">
        <v>51</v>
      </c>
      <c r="B7" s="11">
        <v>2550</v>
      </c>
      <c r="C7" s="11"/>
      <c r="D7" s="12">
        <v>2550</v>
      </c>
      <c r="E7" s="12"/>
      <c r="F7" s="13">
        <v>1785</v>
      </c>
      <c r="G7" s="10"/>
    </row>
    <row r="8" spans="1:7" s="7" customFormat="1" x14ac:dyDescent="0.35">
      <c r="A8" s="10" t="s">
        <v>52</v>
      </c>
      <c r="B8" s="11">
        <v>1300</v>
      </c>
      <c r="C8" s="11"/>
      <c r="D8" s="12">
        <v>1300</v>
      </c>
      <c r="E8" s="12"/>
      <c r="F8" s="13">
        <v>910</v>
      </c>
      <c r="G8" s="10"/>
    </row>
    <row r="9" spans="1:7" s="7" customFormat="1" ht="42.5" x14ac:dyDescent="0.35">
      <c r="A9" s="10" t="s">
        <v>4</v>
      </c>
      <c r="B9" s="11">
        <v>1172.29</v>
      </c>
      <c r="C9" s="11">
        <v>0</v>
      </c>
      <c r="D9" s="12">
        <f t="shared" si="0"/>
        <v>1172.29</v>
      </c>
      <c r="E9" s="12">
        <v>975.71</v>
      </c>
      <c r="F9" s="13">
        <v>820.6</v>
      </c>
      <c r="G9" s="10" t="s">
        <v>49</v>
      </c>
    </row>
    <row r="10" spans="1:7" s="7" customFormat="1" ht="45" customHeight="1" x14ac:dyDescent="0.35">
      <c r="A10" s="10" t="s">
        <v>5</v>
      </c>
      <c r="B10" s="11">
        <v>714.29</v>
      </c>
      <c r="C10" s="11">
        <v>0</v>
      </c>
      <c r="D10" s="12">
        <f t="shared" si="0"/>
        <v>714.29</v>
      </c>
      <c r="E10" s="12">
        <v>130.71</v>
      </c>
      <c r="F10" s="13">
        <v>500</v>
      </c>
      <c r="G10" s="10" t="s">
        <v>49</v>
      </c>
    </row>
    <row r="11" spans="1:7" s="7" customFormat="1" x14ac:dyDescent="0.35">
      <c r="A11" s="10" t="s">
        <v>25</v>
      </c>
      <c r="B11" s="11">
        <v>0</v>
      </c>
      <c r="C11" s="11">
        <v>2205</v>
      </c>
      <c r="D11" s="12">
        <f t="shared" ref="D11:D36" si="1">SUM(B11:C11)</f>
        <v>2205</v>
      </c>
      <c r="E11" s="12">
        <v>0</v>
      </c>
      <c r="F11" s="13">
        <v>882</v>
      </c>
      <c r="G11" s="10"/>
    </row>
    <row r="12" spans="1:7" s="7" customFormat="1" ht="56.5" x14ac:dyDescent="0.35">
      <c r="A12" s="10" t="s">
        <v>19</v>
      </c>
      <c r="B12" s="11">
        <v>15154.87</v>
      </c>
      <c r="C12" s="11">
        <v>0</v>
      </c>
      <c r="D12" s="12">
        <f t="shared" si="1"/>
        <v>15154.87</v>
      </c>
      <c r="E12" s="12">
        <v>1165.3900000000001</v>
      </c>
      <c r="F12" s="13">
        <v>10608.39</v>
      </c>
      <c r="G12" s="10" t="s">
        <v>53</v>
      </c>
    </row>
    <row r="13" spans="1:7" s="7" customFormat="1" x14ac:dyDescent="0.35">
      <c r="A13" s="10" t="s">
        <v>24</v>
      </c>
      <c r="B13" s="11">
        <v>2112.5</v>
      </c>
      <c r="C13" s="11">
        <v>0</v>
      </c>
      <c r="D13" s="12">
        <f t="shared" si="1"/>
        <v>2112.5</v>
      </c>
      <c r="E13" s="12">
        <v>0</v>
      </c>
      <c r="F13" s="13">
        <v>1478.75</v>
      </c>
      <c r="G13" s="10"/>
    </row>
    <row r="14" spans="1:7" s="7" customFormat="1" x14ac:dyDescent="0.35">
      <c r="A14" s="10" t="s">
        <v>20</v>
      </c>
      <c r="B14" s="11">
        <v>700</v>
      </c>
      <c r="C14" s="11">
        <v>0</v>
      </c>
      <c r="D14" s="12">
        <f t="shared" si="1"/>
        <v>700</v>
      </c>
      <c r="E14" s="12">
        <v>0</v>
      </c>
      <c r="F14" s="13">
        <v>490</v>
      </c>
      <c r="G14" s="10"/>
    </row>
    <row r="15" spans="1:7" s="7" customFormat="1" x14ac:dyDescent="0.35">
      <c r="A15" s="10" t="s">
        <v>18</v>
      </c>
      <c r="B15" s="11">
        <v>0</v>
      </c>
      <c r="C15" s="11">
        <v>855</v>
      </c>
      <c r="D15" s="12">
        <f t="shared" si="1"/>
        <v>855</v>
      </c>
      <c r="E15" s="12">
        <v>0</v>
      </c>
      <c r="F15" s="13">
        <v>342</v>
      </c>
      <c r="G15" s="10"/>
    </row>
    <row r="16" spans="1:7" s="7" customFormat="1" x14ac:dyDescent="0.35">
      <c r="A16" s="10" t="s">
        <v>12</v>
      </c>
      <c r="B16" s="11">
        <v>844</v>
      </c>
      <c r="C16" s="11">
        <v>0</v>
      </c>
      <c r="D16" s="12">
        <f t="shared" si="1"/>
        <v>844</v>
      </c>
      <c r="E16" s="12">
        <v>0</v>
      </c>
      <c r="F16" s="13">
        <v>590.79999999999995</v>
      </c>
      <c r="G16" s="10"/>
    </row>
    <row r="17" spans="1:7" s="7" customFormat="1" ht="28.5" x14ac:dyDescent="0.35">
      <c r="A17" s="10" t="s">
        <v>13</v>
      </c>
      <c r="B17" s="11">
        <v>400</v>
      </c>
      <c r="C17" s="11">
        <v>0</v>
      </c>
      <c r="D17" s="12">
        <f t="shared" si="1"/>
        <v>400</v>
      </c>
      <c r="E17" s="12">
        <v>130</v>
      </c>
      <c r="F17" s="13">
        <v>280</v>
      </c>
      <c r="G17" s="10" t="s">
        <v>55</v>
      </c>
    </row>
    <row r="18" spans="1:7" s="7" customFormat="1" ht="42.5" x14ac:dyDescent="0.35">
      <c r="A18" s="10" t="s">
        <v>9</v>
      </c>
      <c r="B18" s="11">
        <v>6842.58</v>
      </c>
      <c r="C18" s="11">
        <v>0</v>
      </c>
      <c r="D18" s="12">
        <f t="shared" si="1"/>
        <v>6842.58</v>
      </c>
      <c r="E18" s="12">
        <v>412.42</v>
      </c>
      <c r="F18" s="13">
        <v>4789.8</v>
      </c>
      <c r="G18" s="10" t="s">
        <v>54</v>
      </c>
    </row>
    <row r="19" spans="1:7" s="7" customFormat="1" ht="61" customHeight="1" x14ac:dyDescent="0.35">
      <c r="A19" s="10" t="s">
        <v>8</v>
      </c>
      <c r="B19" s="11">
        <v>2164.0100000000002</v>
      </c>
      <c r="C19" s="11">
        <v>0</v>
      </c>
      <c r="D19" s="12">
        <f t="shared" si="1"/>
        <v>2164.0100000000002</v>
      </c>
      <c r="E19" s="12">
        <v>3297.66</v>
      </c>
      <c r="F19" s="13">
        <v>1514.81</v>
      </c>
      <c r="G19" s="10" t="s">
        <v>77</v>
      </c>
    </row>
    <row r="20" spans="1:7" s="7" customFormat="1" ht="55" customHeight="1" x14ac:dyDescent="0.35">
      <c r="A20" s="10" t="s">
        <v>56</v>
      </c>
      <c r="B20" s="11">
        <v>2100</v>
      </c>
      <c r="C20" s="11">
        <v>0</v>
      </c>
      <c r="D20" s="12">
        <f t="shared" si="1"/>
        <v>2100</v>
      </c>
      <c r="E20" s="12">
        <v>900</v>
      </c>
      <c r="F20" s="13">
        <v>1470</v>
      </c>
      <c r="G20" s="10" t="s">
        <v>57</v>
      </c>
    </row>
    <row r="21" spans="1:7" s="7" customFormat="1" x14ac:dyDescent="0.35">
      <c r="A21" s="10" t="s">
        <v>17</v>
      </c>
      <c r="B21" s="11">
        <v>1495</v>
      </c>
      <c r="C21" s="11">
        <v>1810</v>
      </c>
      <c r="D21" s="12">
        <f t="shared" si="1"/>
        <v>3305</v>
      </c>
      <c r="E21" s="12">
        <v>0</v>
      </c>
      <c r="F21" s="13">
        <v>1770.5</v>
      </c>
      <c r="G21" s="10"/>
    </row>
    <row r="22" spans="1:7" s="7" customFormat="1" ht="44.5" customHeight="1" x14ac:dyDescent="0.35">
      <c r="A22" s="10" t="s">
        <v>58</v>
      </c>
      <c r="B22" s="11">
        <v>0</v>
      </c>
      <c r="C22" s="11">
        <v>0</v>
      </c>
      <c r="D22" s="12">
        <f t="shared" si="1"/>
        <v>0</v>
      </c>
      <c r="E22" s="12">
        <v>1309.78</v>
      </c>
      <c r="F22" s="13">
        <v>0</v>
      </c>
      <c r="G22" s="10" t="s">
        <v>60</v>
      </c>
    </row>
    <row r="23" spans="1:7" s="7" customFormat="1" ht="29" customHeight="1" x14ac:dyDescent="0.35">
      <c r="A23" s="10" t="s">
        <v>21</v>
      </c>
      <c r="B23" s="11">
        <v>2820</v>
      </c>
      <c r="C23" s="11">
        <v>122.7</v>
      </c>
      <c r="D23" s="12">
        <f t="shared" si="1"/>
        <v>2942.7</v>
      </c>
      <c r="E23" s="12">
        <v>0</v>
      </c>
      <c r="F23" s="13">
        <v>2023.08</v>
      </c>
      <c r="G23" s="10"/>
    </row>
    <row r="24" spans="1:7" s="7" customFormat="1" x14ac:dyDescent="0.35">
      <c r="A24" s="10" t="s">
        <v>59</v>
      </c>
      <c r="B24" s="11">
        <v>430</v>
      </c>
      <c r="C24" s="11">
        <v>0</v>
      </c>
      <c r="D24" s="12">
        <f t="shared" si="1"/>
        <v>430</v>
      </c>
      <c r="E24" s="12">
        <v>0</v>
      </c>
      <c r="F24" s="13">
        <v>301</v>
      </c>
      <c r="G24" s="10"/>
    </row>
    <row r="25" spans="1:7" s="7" customFormat="1" ht="42.5" x14ac:dyDescent="0.35">
      <c r="A25" s="10" t="s">
        <v>10</v>
      </c>
      <c r="B25" s="11">
        <v>1440</v>
      </c>
      <c r="C25" s="11">
        <v>400</v>
      </c>
      <c r="D25" s="12">
        <f t="shared" si="1"/>
        <v>1840</v>
      </c>
      <c r="E25" s="12">
        <v>830</v>
      </c>
      <c r="F25" s="13">
        <v>1168</v>
      </c>
      <c r="G25" s="10" t="s">
        <v>61</v>
      </c>
    </row>
    <row r="26" spans="1:7" s="7" customFormat="1" x14ac:dyDescent="0.35">
      <c r="A26" s="10" t="s">
        <v>15</v>
      </c>
      <c r="B26" s="11">
        <v>792</v>
      </c>
      <c r="C26" s="11">
        <v>90</v>
      </c>
      <c r="D26" s="12">
        <f t="shared" si="1"/>
        <v>882</v>
      </c>
      <c r="E26" s="12">
        <v>143.19999999999999</v>
      </c>
      <c r="F26" s="13">
        <v>590.4</v>
      </c>
      <c r="G26" s="10" t="s">
        <v>62</v>
      </c>
    </row>
    <row r="27" spans="1:7" s="7" customFormat="1" x14ac:dyDescent="0.35">
      <c r="A27" s="10" t="s">
        <v>16</v>
      </c>
      <c r="B27" s="11">
        <v>1136.9000000000001</v>
      </c>
      <c r="C27" s="11">
        <v>0</v>
      </c>
      <c r="D27" s="12">
        <f t="shared" si="1"/>
        <v>1136.9000000000001</v>
      </c>
      <c r="E27" s="12">
        <v>0</v>
      </c>
      <c r="F27" s="13">
        <v>795.83</v>
      </c>
      <c r="G27" s="10"/>
    </row>
    <row r="28" spans="1:7" s="7" customFormat="1" x14ac:dyDescent="0.35">
      <c r="A28" s="10" t="s">
        <v>63</v>
      </c>
      <c r="B28" s="11">
        <v>700</v>
      </c>
      <c r="C28" s="11">
        <v>0</v>
      </c>
      <c r="D28" s="12">
        <f t="shared" si="1"/>
        <v>700</v>
      </c>
      <c r="E28" s="12">
        <v>0</v>
      </c>
      <c r="F28" s="13">
        <v>490</v>
      </c>
      <c r="G28" s="10"/>
    </row>
    <row r="29" spans="1:7" s="7" customFormat="1" x14ac:dyDescent="0.35">
      <c r="A29" s="10" t="s">
        <v>28</v>
      </c>
      <c r="B29" s="11">
        <v>264</v>
      </c>
      <c r="C29" s="11">
        <v>80</v>
      </c>
      <c r="D29" s="12">
        <f t="shared" si="1"/>
        <v>344</v>
      </c>
      <c r="E29" s="12"/>
      <c r="F29" s="13">
        <v>216.8</v>
      </c>
      <c r="G29" s="10"/>
    </row>
    <row r="30" spans="1:7" s="7" customFormat="1" ht="42.5" x14ac:dyDescent="0.35">
      <c r="A30" s="10" t="s">
        <v>29</v>
      </c>
      <c r="B30" s="11">
        <v>5165.92</v>
      </c>
      <c r="C30" s="11">
        <v>117.8</v>
      </c>
      <c r="D30" s="12">
        <f t="shared" si="1"/>
        <v>5283.72</v>
      </c>
      <c r="E30" s="12">
        <v>20.09</v>
      </c>
      <c r="F30" s="13">
        <v>3663.96</v>
      </c>
      <c r="G30" s="10" t="s">
        <v>64</v>
      </c>
    </row>
    <row r="31" spans="1:7" s="7" customFormat="1" ht="42.5" x14ac:dyDescent="0.35">
      <c r="A31" s="10" t="s">
        <v>11</v>
      </c>
      <c r="B31" s="11">
        <v>4210.59</v>
      </c>
      <c r="C31" s="11">
        <v>0</v>
      </c>
      <c r="D31" s="12">
        <f t="shared" si="1"/>
        <v>4210.59</v>
      </c>
      <c r="E31" s="12">
        <v>47.03</v>
      </c>
      <c r="F31" s="13">
        <v>2947.41</v>
      </c>
      <c r="G31" s="10" t="s">
        <v>65</v>
      </c>
    </row>
    <row r="32" spans="1:7" s="7" customFormat="1" x14ac:dyDescent="0.35">
      <c r="A32" s="10" t="s">
        <v>27</v>
      </c>
      <c r="B32" s="11">
        <v>140</v>
      </c>
      <c r="C32" s="11">
        <v>830</v>
      </c>
      <c r="D32" s="12">
        <f t="shared" si="1"/>
        <v>970</v>
      </c>
      <c r="E32" s="12">
        <v>0</v>
      </c>
      <c r="F32" s="13">
        <v>430</v>
      </c>
      <c r="G32" s="10"/>
    </row>
    <row r="33" spans="1:7" s="7" customFormat="1" ht="42.5" x14ac:dyDescent="0.35">
      <c r="A33" s="10" t="s">
        <v>66</v>
      </c>
      <c r="B33" s="11">
        <v>1943.69</v>
      </c>
      <c r="C33" s="11">
        <v>0</v>
      </c>
      <c r="D33" s="12">
        <f t="shared" si="1"/>
        <v>1943.69</v>
      </c>
      <c r="E33" s="12">
        <v>182.71</v>
      </c>
      <c r="F33" s="13">
        <v>1360.58</v>
      </c>
      <c r="G33" s="10" t="s">
        <v>65</v>
      </c>
    </row>
    <row r="34" spans="1:7" s="7" customFormat="1" ht="48" customHeight="1" x14ac:dyDescent="0.35">
      <c r="A34" s="10" t="s">
        <v>22</v>
      </c>
      <c r="B34" s="11">
        <v>3044.23</v>
      </c>
      <c r="C34" s="11">
        <v>0</v>
      </c>
      <c r="D34" s="12">
        <f t="shared" si="1"/>
        <v>3044.23</v>
      </c>
      <c r="E34" s="12">
        <v>1055.77</v>
      </c>
      <c r="F34" s="13">
        <v>2130.96</v>
      </c>
      <c r="G34" s="10" t="s">
        <v>67</v>
      </c>
    </row>
    <row r="35" spans="1:7" s="7" customFormat="1" ht="84.5" x14ac:dyDescent="0.35">
      <c r="A35" s="10" t="s">
        <v>30</v>
      </c>
      <c r="B35" s="11">
        <v>9368.6299999999992</v>
      </c>
      <c r="C35" s="11">
        <v>2514.65</v>
      </c>
      <c r="D35" s="12">
        <f t="shared" si="1"/>
        <v>11883.279999999999</v>
      </c>
      <c r="E35" s="12">
        <v>3743.13</v>
      </c>
      <c r="F35" s="13">
        <v>7563.89</v>
      </c>
      <c r="G35" s="10" t="s">
        <v>68</v>
      </c>
    </row>
    <row r="36" spans="1:7" s="7" customFormat="1" x14ac:dyDescent="0.35">
      <c r="A36" s="10" t="s">
        <v>14</v>
      </c>
      <c r="B36" s="11">
        <v>1231</v>
      </c>
      <c r="C36" s="11">
        <v>0</v>
      </c>
      <c r="D36" s="12">
        <f t="shared" si="1"/>
        <v>1231</v>
      </c>
      <c r="E36" s="12">
        <v>0</v>
      </c>
      <c r="F36" s="13">
        <v>861.7</v>
      </c>
      <c r="G36" s="10"/>
    </row>
    <row r="37" spans="1:7" s="7" customFormat="1" ht="47" customHeight="1" x14ac:dyDescent="0.35">
      <c r="A37" s="10" t="s">
        <v>6</v>
      </c>
      <c r="B37" s="11">
        <v>3682.8</v>
      </c>
      <c r="C37" s="11">
        <v>0</v>
      </c>
      <c r="D37" s="12">
        <f t="shared" si="0"/>
        <v>3682.8</v>
      </c>
      <c r="E37" s="12">
        <v>0</v>
      </c>
      <c r="F37" s="13">
        <v>2361.96</v>
      </c>
      <c r="G37" s="10"/>
    </row>
    <row r="38" spans="1:7" s="7" customFormat="1" ht="70.5" x14ac:dyDescent="0.35">
      <c r="A38" s="10" t="s">
        <v>7</v>
      </c>
      <c r="B38" s="11">
        <v>4374.67</v>
      </c>
      <c r="C38" s="11">
        <v>730</v>
      </c>
      <c r="D38" s="12">
        <f t="shared" si="0"/>
        <v>5104.67</v>
      </c>
      <c r="E38" s="14">
        <v>415.33</v>
      </c>
      <c r="F38" s="13">
        <v>3323.67</v>
      </c>
      <c r="G38" s="10" t="s">
        <v>69</v>
      </c>
    </row>
    <row r="39" spans="1:7" s="7" customFormat="1" x14ac:dyDescent="0.35">
      <c r="A39" s="10" t="s">
        <v>26</v>
      </c>
      <c r="B39" s="11">
        <v>2100</v>
      </c>
      <c r="C39" s="11">
        <v>0</v>
      </c>
      <c r="D39" s="12">
        <f>SUM(B39:C39)</f>
        <v>2100</v>
      </c>
      <c r="E39" s="12">
        <v>0</v>
      </c>
      <c r="F39" s="13">
        <v>1470</v>
      </c>
      <c r="G39" s="10"/>
    </row>
    <row r="40" spans="1:7" s="7" customFormat="1" ht="42.5" x14ac:dyDescent="0.35">
      <c r="A40" s="10" t="s">
        <v>23</v>
      </c>
      <c r="B40" s="11">
        <v>2588.58</v>
      </c>
      <c r="C40" s="11">
        <v>0</v>
      </c>
      <c r="D40" s="12">
        <f>SUM(B40:C40)</f>
        <v>2588.58</v>
      </c>
      <c r="E40" s="12">
        <v>71.42</v>
      </c>
      <c r="F40" s="13">
        <v>1812.01</v>
      </c>
      <c r="G40" s="10" t="s">
        <v>67</v>
      </c>
    </row>
    <row r="41" spans="1:7" x14ac:dyDescent="0.35">
      <c r="A41" s="15"/>
      <c r="B41" s="16" t="s">
        <v>31</v>
      </c>
      <c r="C41" s="16" t="s">
        <v>32</v>
      </c>
      <c r="D41" s="16" t="s">
        <v>33</v>
      </c>
      <c r="E41" s="16"/>
      <c r="F41" s="13"/>
      <c r="G41" s="17"/>
    </row>
    <row r="42" spans="1:7" x14ac:dyDescent="0.35">
      <c r="A42" s="18" t="s">
        <v>34</v>
      </c>
      <c r="B42" s="19">
        <f>SUM(B2:B40)</f>
        <v>90263.840000000011</v>
      </c>
      <c r="C42" s="19">
        <f>SUM(C2:C40)</f>
        <v>10875.15</v>
      </c>
      <c r="D42" s="20">
        <f>SUM(D2:D40)</f>
        <v>101138.99</v>
      </c>
      <c r="E42" s="20">
        <f>SUM(E2:E40)</f>
        <v>15316.060000000001</v>
      </c>
      <c r="F42" s="21">
        <f>SUM(F2:F40)</f>
        <v>67288.800000000003</v>
      </c>
      <c r="G42" s="22"/>
    </row>
    <row r="43" spans="1:7" x14ac:dyDescent="0.35">
      <c r="A43" s="23"/>
      <c r="B43" s="24"/>
      <c r="C43" s="24"/>
      <c r="D43" s="25"/>
      <c r="E43" s="25"/>
      <c r="F43" s="26"/>
      <c r="G43" s="23"/>
    </row>
    <row r="44" spans="1:7" x14ac:dyDescent="0.35">
      <c r="A44" s="23" t="s">
        <v>70</v>
      </c>
      <c r="B44" s="27"/>
      <c r="C44" s="27"/>
      <c r="D44" s="25"/>
      <c r="E44" s="25"/>
      <c r="F44" s="26">
        <v>73000</v>
      </c>
      <c r="G44" s="23"/>
    </row>
    <row r="45" spans="1:7" x14ac:dyDescent="0.35">
      <c r="A45" s="23" t="s">
        <v>71</v>
      </c>
      <c r="B45" s="27"/>
      <c r="C45" s="27"/>
      <c r="D45" s="25"/>
      <c r="E45" s="25"/>
      <c r="F45" s="26">
        <f>(F42-F44)/F44*100</f>
        <v>-7.8235616438356121</v>
      </c>
      <c r="G45" s="23"/>
    </row>
    <row r="46" spans="1:7" x14ac:dyDescent="0.35">
      <c r="A46" s="23"/>
      <c r="B46" s="27"/>
      <c r="C46" s="27"/>
      <c r="D46" s="25"/>
      <c r="E46" s="25"/>
      <c r="F46" s="26"/>
      <c r="G46" s="23"/>
    </row>
    <row r="47" spans="1:7" x14ac:dyDescent="0.35">
      <c r="A47" s="23"/>
      <c r="B47" s="28"/>
      <c r="C47" s="28"/>
      <c r="D47" s="25"/>
      <c r="E47" s="25"/>
      <c r="F47" s="26"/>
      <c r="G47" s="23"/>
    </row>
    <row r="48" spans="1:7" x14ac:dyDescent="0.35">
      <c r="A48" s="23"/>
      <c r="B48" s="28"/>
      <c r="C48" s="28"/>
      <c r="D48" s="25"/>
      <c r="E48" s="25"/>
      <c r="F48" s="26"/>
      <c r="G48" s="23"/>
    </row>
    <row r="49" spans="1:7" x14ac:dyDescent="0.35">
      <c r="A49" s="29" t="s">
        <v>72</v>
      </c>
      <c r="B49" s="29"/>
      <c r="C49" s="29"/>
      <c r="D49" s="30"/>
      <c r="E49" s="31"/>
      <c r="F49" s="26"/>
      <c r="G49" s="23"/>
    </row>
    <row r="50" spans="1:7" x14ac:dyDescent="0.35">
      <c r="A50" s="29"/>
      <c r="B50" s="29"/>
      <c r="C50" s="29"/>
      <c r="D50" s="30"/>
      <c r="E50" s="31"/>
      <c r="F50" s="26"/>
      <c r="G50" s="23"/>
    </row>
    <row r="51" spans="1:7" x14ac:dyDescent="0.35">
      <c r="A51" s="32" t="s">
        <v>73</v>
      </c>
      <c r="B51" s="33"/>
      <c r="C51" s="34"/>
      <c r="D51" s="30"/>
      <c r="E51" s="31"/>
      <c r="F51" s="26"/>
      <c r="G51" s="23"/>
    </row>
    <row r="52" spans="1:7" ht="28.5" x14ac:dyDescent="0.35">
      <c r="A52" s="35" t="s">
        <v>35</v>
      </c>
      <c r="B52" s="36" t="s">
        <v>36</v>
      </c>
      <c r="C52" s="37" t="s">
        <v>37</v>
      </c>
      <c r="D52" s="30"/>
      <c r="E52" s="31"/>
      <c r="F52" s="26"/>
      <c r="G52" s="23"/>
    </row>
    <row r="53" spans="1:7" x14ac:dyDescent="0.35">
      <c r="A53" s="38" t="s">
        <v>75</v>
      </c>
      <c r="B53" s="39" t="s">
        <v>74</v>
      </c>
      <c r="C53" s="40">
        <v>116236.81</v>
      </c>
      <c r="D53" s="30"/>
      <c r="E53" s="31"/>
      <c r="F53" s="26"/>
      <c r="G53" s="23"/>
    </row>
    <row r="54" spans="1:7" x14ac:dyDescent="0.35">
      <c r="A54" s="35"/>
      <c r="B54" s="36"/>
      <c r="C54" s="37"/>
      <c r="D54" s="30"/>
      <c r="E54" s="31"/>
      <c r="F54" s="26"/>
      <c r="G54" s="23"/>
    </row>
    <row r="55" spans="1:7" x14ac:dyDescent="0.35">
      <c r="A55" s="41" t="s">
        <v>40</v>
      </c>
      <c r="B55" s="42"/>
      <c r="C55" s="43"/>
      <c r="D55" s="44"/>
      <c r="E55" s="44"/>
      <c r="F55" s="26"/>
      <c r="G55" s="23"/>
    </row>
    <row r="56" spans="1:7" s="2" customFormat="1" ht="30" customHeight="1" x14ac:dyDescent="0.35">
      <c r="A56" s="35" t="s">
        <v>35</v>
      </c>
      <c r="B56" s="36" t="s">
        <v>36</v>
      </c>
      <c r="C56" s="37" t="s">
        <v>37</v>
      </c>
      <c r="D56" s="45"/>
      <c r="E56" s="45"/>
      <c r="F56" s="46"/>
      <c r="G56" s="47"/>
    </row>
    <row r="57" spans="1:7" x14ac:dyDescent="0.35">
      <c r="A57" s="48">
        <v>26518.21</v>
      </c>
      <c r="B57" s="49">
        <v>129921.14</v>
      </c>
      <c r="C57" s="40">
        <f>SUM(A57:B57)</f>
        <v>156439.35</v>
      </c>
      <c r="D57" s="31"/>
      <c r="E57" s="31"/>
      <c r="F57" s="26"/>
      <c r="G57" s="23"/>
    </row>
    <row r="58" spans="1:7" x14ac:dyDescent="0.35">
      <c r="A58" s="50"/>
      <c r="B58" s="42"/>
      <c r="C58" s="43"/>
      <c r="D58" s="51"/>
      <c r="E58" s="51"/>
      <c r="F58" s="26"/>
      <c r="G58" s="23"/>
    </row>
    <row r="59" spans="1:7" x14ac:dyDescent="0.35">
      <c r="A59" s="41" t="s">
        <v>41</v>
      </c>
      <c r="B59" s="42"/>
      <c r="C59" s="43"/>
      <c r="D59" s="52"/>
      <c r="E59" s="52"/>
      <c r="F59" s="26"/>
      <c r="G59" s="23"/>
    </row>
    <row r="60" spans="1:7" ht="30" customHeight="1" x14ac:dyDescent="0.35">
      <c r="A60" s="53" t="s">
        <v>38</v>
      </c>
      <c r="B60" s="54" t="s">
        <v>39</v>
      </c>
      <c r="C60" s="55" t="s">
        <v>37</v>
      </c>
      <c r="D60" s="31"/>
      <c r="E60" s="31"/>
      <c r="F60" s="26"/>
      <c r="G60" s="23"/>
    </row>
    <row r="61" spans="1:7" x14ac:dyDescent="0.35">
      <c r="A61" s="56">
        <v>25779.81</v>
      </c>
      <c r="B61" s="57">
        <v>85761</v>
      </c>
      <c r="C61" s="58">
        <v>111540.81</v>
      </c>
      <c r="D61" s="31"/>
      <c r="E61" s="31"/>
      <c r="F61" s="26"/>
      <c r="G61" s="23"/>
    </row>
    <row r="62" spans="1:7" x14ac:dyDescent="0.35">
      <c r="A62" s="59"/>
      <c r="B62" s="42"/>
      <c r="C62" s="43"/>
      <c r="D62" s="52"/>
      <c r="E62" s="52"/>
      <c r="F62" s="26"/>
      <c r="G62" s="23"/>
    </row>
    <row r="63" spans="1:7" x14ac:dyDescent="0.35">
      <c r="A63" s="41" t="s">
        <v>42</v>
      </c>
      <c r="B63" s="42"/>
      <c r="C63" s="43"/>
      <c r="D63" s="52"/>
      <c r="E63" s="52"/>
      <c r="F63" s="26"/>
      <c r="G63" s="23"/>
    </row>
    <row r="64" spans="1:7" ht="32.25" customHeight="1" x14ac:dyDescent="0.35">
      <c r="A64" s="53" t="s">
        <v>38</v>
      </c>
      <c r="B64" s="54" t="s">
        <v>36</v>
      </c>
      <c r="C64" s="55" t="s">
        <v>37</v>
      </c>
      <c r="D64" s="31"/>
      <c r="E64" s="31"/>
      <c r="F64" s="26"/>
      <c r="G64" s="23"/>
    </row>
    <row r="65" spans="1:7" x14ac:dyDescent="0.35">
      <c r="A65" s="56">
        <v>13462.42</v>
      </c>
      <c r="B65" s="57">
        <v>71293.36</v>
      </c>
      <c r="C65" s="58">
        <f>A65+B65</f>
        <v>84755.78</v>
      </c>
      <c r="D65" s="31"/>
      <c r="E65" s="31"/>
      <c r="F65" s="26"/>
      <c r="G65" s="23"/>
    </row>
    <row r="66" spans="1:7" x14ac:dyDescent="0.35">
      <c r="A66" s="60"/>
      <c r="B66" s="61"/>
      <c r="C66" s="62"/>
      <c r="D66" s="31"/>
      <c r="E66" s="31"/>
      <c r="F66" s="26"/>
      <c r="G66" s="23"/>
    </row>
    <row r="67" spans="1:7" x14ac:dyDescent="0.35">
      <c r="A67" s="23"/>
      <c r="B67" s="28"/>
      <c r="C67" s="28"/>
      <c r="D67" s="31"/>
      <c r="E67" s="31"/>
      <c r="F67" s="26"/>
      <c r="G67" s="23"/>
    </row>
    <row r="68" spans="1:7" x14ac:dyDescent="0.35">
      <c r="A68" s="23"/>
      <c r="B68" s="28"/>
      <c r="C68" s="28"/>
      <c r="D68" s="25"/>
      <c r="E68" s="25"/>
      <c r="F68" s="26"/>
      <c r="G68" s="23"/>
    </row>
    <row r="69" spans="1:7" x14ac:dyDescent="0.35">
      <c r="A69" s="23"/>
      <c r="B69" s="28"/>
      <c r="C69" s="28"/>
      <c r="D69" s="25"/>
      <c r="E69" s="25"/>
      <c r="F69" s="26"/>
      <c r="G69" s="23"/>
    </row>
    <row r="71" spans="1:7" x14ac:dyDescent="0.35">
      <c r="A71" s="9"/>
      <c r="B71" s="8"/>
    </row>
  </sheetData>
  <pageMargins left="0.7" right="0.7" top="0.75" bottom="0.75" header="0.3" footer="0.3"/>
  <pageSetup paperSize="9" orientation="landscape" verticalDpi="0" r:id="rId1"/>
  <customProperties>
    <customPr name="EpmWorksheetKeyString_GU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/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Kokouspvm xmlns="536a265e-9130-4d45-aa9d-3ccb973c4370">2024-12-02T22:00:00+00:00</Kokouspvm>
    <Vuosi xmlns="536a265e-9130-4d45-aa9d-3ccb973c4370">2024</Vuosi>
    <DokumentinTila xmlns="536a265e-9130-4d45-aa9d-3ccb973c4370">Valmis</DokumentinTila>
    <Kuvaus xmlns="536a265e-9130-4d45-aa9d-3ccb973c4370" xsi:nil="true"/>
    <SisaltaaHenkilotietoja xmlns="536a265e-9130-4d45-aa9d-3ccb973c4370">Ei sisällä henkilötietoja</SisaltaaHenkilotietoja>
    <Julkisuus xmlns="536a265e-9130-4d45-aa9d-3ccb973c4370">Julkinen</Julkisuu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Kokousaineisto" ma:contentTypeID="0x010100C2D79333E3DE6E4FA90A61EAC8B0271A0700A57D87D7CFCA6844A89BDDEC6050BA6C" ma:contentTypeVersion="21" ma:contentTypeDescription="Luo uusi asiakirja." ma:contentTypeScope="" ma:versionID="01243fc88a1d7a3264a9f26a89f58c02">
  <xsd:schema xmlns:xsd="http://www.w3.org/2001/XMLSchema" xmlns:xs="http://www.w3.org/2001/XMLSchema" xmlns:p="http://schemas.microsoft.com/office/2006/metadata/properties" xmlns:ns2="536a265e-9130-4d45-aa9d-3ccb973c4370" xmlns:ns3="e623ebba-77e1-41e8-80a6-ba8573260423" targetNamespace="http://schemas.microsoft.com/office/2006/metadata/properties" ma:root="true" ma:fieldsID="97bb022c9733864c272dba46708fdd81" ns2:_="" ns3:_="">
    <xsd:import namespace="536a265e-9130-4d45-aa9d-3ccb973c4370"/>
    <xsd:import namespace="e623ebba-77e1-41e8-80a6-ba8573260423"/>
    <xsd:element name="properties">
      <xsd:complexType>
        <xsd:sequence>
          <xsd:element name="documentManagement">
            <xsd:complexType>
              <xsd:all>
                <xsd:element ref="ns2:SisaltaaHenkilotietoja"/>
                <xsd:element ref="ns2:Julkisuus"/>
                <xsd:element ref="ns2:Kuvaus" minOccurs="0"/>
                <xsd:element ref="ns2:DokumentinTila"/>
                <xsd:element ref="ns2:Kokouspvm"/>
                <xsd:element ref="ns2:Vuosi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a265e-9130-4d45-aa9d-3ccb973c4370" elementFormDefault="qualified">
    <xsd:import namespace="http://schemas.microsoft.com/office/2006/documentManagement/types"/>
    <xsd:import namespace="http://schemas.microsoft.com/office/infopath/2007/PartnerControls"/>
    <xsd:element name="SisaltaaHenkilotietoja" ma:index="8" ma:displayName="Sisältää henkilötietoja" ma:description="Henkilötietoja ovat esim. nimi, henkilötunnus, sijaintitiedot ja sähköpostiosoite. Arkaluonteisia henkilötietoja ovat esim. henkilön etninen alkuperä, poliittinen mielipide, uskonnollinen vakaumus, ammattiliiton jäsenyys ja terveyttä koskevat tiedot." ma:format="Dropdown" ma:internalName="SisaltaaHenkilotietoja" ma:readOnly="false">
      <xsd:simpleType>
        <xsd:restriction base="dms:Choice">
          <xsd:enumeration value="Ei sisällä henkilötietoja"/>
          <xsd:enumeration value="Sisältää henkilötietoja"/>
          <xsd:enumeration value="Sisältää arkaluonteisia henkilötietoja"/>
        </xsd:restriction>
      </xsd:simpleType>
    </xsd:element>
    <xsd:element name="Julkisuus" ma:index="9" ma:displayName="Julkisuus" ma:default="Julkinen" ma:format="Dropdown" ma:internalName="Julkisuus" ma:readOnly="false">
      <xsd:simpleType>
        <xsd:restriction base="dms:Choice">
          <xsd:enumeration value="Julkinen"/>
          <xsd:enumeration value="Salassa pidettävä"/>
        </xsd:restriction>
      </xsd:simpleType>
    </xsd:element>
    <xsd:element name="Kuvaus" ma:index="10" nillable="true" ma:displayName="Kuvaus" ma:internalName="Kuvaus">
      <xsd:simpleType>
        <xsd:restriction base="dms:Note"/>
      </xsd:simpleType>
    </xsd:element>
    <xsd:element name="DokumentinTila" ma:index="11" ma:displayName="Dokumentin tila" ma:format="Dropdown" ma:internalName="DokumentinTila" ma:readOnly="false">
      <xsd:simpleType>
        <xsd:restriction base="dms:Choice">
          <xsd:enumeration value="Luonnos"/>
          <xsd:enumeration value="Valmis"/>
          <xsd:enumeration value="Vanhentunut"/>
        </xsd:restriction>
      </xsd:simpleType>
    </xsd:element>
    <xsd:element name="Kokouspvm" ma:index="12" ma:displayName="Kokouspvm" ma:default="" ma:format="DateOnly" ma:internalName="Kokouspvm" ma:readOnly="false">
      <xsd:simpleType>
        <xsd:restriction base="dms:DateTime"/>
      </xsd:simpleType>
    </xsd:element>
    <xsd:element name="Vuosi" ma:index="13" ma:displayName="Vuosi" ma:decimals="0" ma:default="2023" ma:internalName="Vuosi" ma:readOnly="false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623ebba-77e1-41e8-80a6-ba857326042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4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5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4" ma:displayName="Sisältölaji"/>
        <xsd:element ref="dc:title" minOccurs="0" maxOccurs="1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haredContentType xmlns="Microsoft.SharePoint.Taxonomy.ContentTypeSync" SourceId="5fb9b281-25f8-4ed3-b6e8-f02703d6e012" ContentTypeId="0x010100C2D79333E3DE6E4FA90A61EAC8B0271A07" PreviousValue="false"/>
</file>

<file path=customXml/itemProps1.xml><?xml version="1.0" encoding="utf-8"?>
<ds:datastoreItem xmlns:ds="http://schemas.openxmlformats.org/officeDocument/2006/customXml" ds:itemID="{0898F019-12C2-430C-A4EE-FD1F5AF7561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0B2919A-688E-4EBB-BE4E-CE231CFDBA86}">
  <ds:schemaRefs>
    <ds:schemaRef ds:uri="c0933d92-3a24-4ef2-b28d-1d0fc6e95db2"/>
    <ds:schemaRef ds:uri="http://schemas.microsoft.com/office/2006/documentManagement/types"/>
    <ds:schemaRef ds:uri="http://schemas.openxmlformats.org/package/2006/metadata/core-properties"/>
    <ds:schemaRef ds:uri="c3f46876-1f12-4788-96f0-c5a88c42d2a7"/>
    <ds:schemaRef ds:uri="http://purl.org/dc/dcmitype/"/>
    <ds:schemaRef ds:uri="http://schemas.microsoft.com/office/2006/metadata/properties"/>
    <ds:schemaRef ds:uri="http://purl.org/dc/elements/1.1/"/>
    <ds:schemaRef ds:uri="http://schemas.microsoft.com/office/infopath/2007/PartnerControls"/>
    <ds:schemaRef ds:uri="http://www.w3.org/XML/1998/namespace"/>
    <ds:schemaRef ds:uri="http://purl.org/dc/terms/"/>
    <ds:schemaRef ds:uri="536a265e-9130-4d45-aa9d-3ccb973c4370"/>
  </ds:schemaRefs>
</ds:datastoreItem>
</file>

<file path=customXml/itemProps3.xml><?xml version="1.0" encoding="utf-8"?>
<ds:datastoreItem xmlns:ds="http://schemas.openxmlformats.org/officeDocument/2006/customXml" ds:itemID="{2812D57A-F562-450D-AC89-F82400929B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36a265e-9130-4d45-aa9d-3ccb973c4370"/>
    <ds:schemaRef ds:uri="e623ebba-77e1-41e8-80a6-ba857326042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4E0C2138-BA8D-4F5E-8A29-604AF59AFA68}">
  <ds:schemaRefs>
    <ds:schemaRef ds:uri="Microsoft.SharePoint.Taxonomy.ContentTypeSyn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Esko Halonen</dc:creator>
  <cp:lastModifiedBy>Siekkinen Jaana</cp:lastModifiedBy>
  <cp:lastPrinted>2024-11-25T06:44:31Z</cp:lastPrinted>
  <dcterms:created xsi:type="dcterms:W3CDTF">2023-12-04T12:40:49Z</dcterms:created>
  <dcterms:modified xsi:type="dcterms:W3CDTF">2024-11-29T08:47:48Z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0x010100C2D79333E3DE6E4FA90A61EAC8B0271A0700A57D87D7CFCA6844A89BDDEC6050BA6C</vt:lpwstr>
  </property>
</Properties>
</file>