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22\19.4.2022\"/>
    </mc:Choice>
  </mc:AlternateContent>
  <xr:revisionPtr revIDLastSave="0" documentId="8_{6A2CDAF6-77A4-4DF8-B8B5-C3E949CD63A4}" xr6:coauthVersionLast="47" xr6:coauthVersionMax="47" xr10:uidLastSave="{00000000-0000-0000-0000-000000000000}"/>
  <bookViews>
    <workbookView xWindow="-110" yWindow="-110" windowWidth="19420" windowHeight="10420" xr2:uid="{FB6C285A-1EC9-41CC-A0DB-FF509C87212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6" i="1"/>
  <c r="J25" i="1"/>
  <c r="J22" i="1"/>
  <c r="J20" i="1"/>
  <c r="J18" i="1"/>
  <c r="J16" i="1"/>
  <c r="J15" i="1"/>
  <c r="J12" i="1"/>
  <c r="J10" i="1"/>
  <c r="J8" i="1"/>
  <c r="H12" i="1"/>
  <c r="H15" i="1"/>
  <c r="H16" i="1"/>
  <c r="H18" i="1"/>
  <c r="H20" i="1"/>
  <c r="H22" i="1"/>
  <c r="H25" i="1"/>
  <c r="H26" i="1"/>
  <c r="H10" i="1"/>
  <c r="H28" i="1" s="1"/>
  <c r="I18" i="1" l="1"/>
  <c r="I26" i="1"/>
  <c r="I8" i="1"/>
  <c r="I15" i="1"/>
  <c r="I12" i="1"/>
  <c r="I10" i="1"/>
  <c r="I25" i="1"/>
  <c r="I22" i="1"/>
  <c r="I20" i="1"/>
  <c r="I16" i="1"/>
  <c r="I28" i="1" l="1"/>
</calcChain>
</file>

<file path=xl/sharedStrings.xml><?xml version="1.0" encoding="utf-8"?>
<sst xmlns="http://schemas.openxmlformats.org/spreadsheetml/2006/main" count="44" uniqueCount="34">
  <si>
    <t>Urheiluseurojen tilapäinen tilakustannusavustus 2022</t>
  </si>
  <si>
    <t>Tilavuokrat ja avustukset ajalla 1.1.-31.12.2022</t>
  </si>
  <si>
    <t>Liite 1</t>
  </si>
  <si>
    <t>Urheiluseura</t>
  </si>
  <si>
    <t>Lounais-Suomen</t>
  </si>
  <si>
    <t>kiipeilyseura Kruxi ry</t>
  </si>
  <si>
    <t>Maarian Reipas ry</t>
  </si>
  <si>
    <t>(kaksi tilakohdetta)</t>
  </si>
  <si>
    <t>Turun Latu ry</t>
  </si>
  <si>
    <t>Turun Pallokerho ry</t>
  </si>
  <si>
    <t>Turun Urheiluliitto ry</t>
  </si>
  <si>
    <t>Turun Keilailuliitto ry</t>
  </si>
  <si>
    <t>* Kupittaan keilahallin kahvio</t>
  </si>
  <si>
    <t>* Aninkaisten keilahalli</t>
  </si>
  <si>
    <t>Yhteensä</t>
  </si>
  <si>
    <t>Huom!</t>
  </si>
  <si>
    <r>
      <t xml:space="preserve">Turun Nappulaliiga ry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</si>
  <si>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TPS Juniorijalkapallo ry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</si>
  <si>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 xml:space="preserve">Turun Nappulaliiga ry </t>
    </r>
    <r>
      <rPr>
        <vertAlign val="superscript"/>
        <sz val="11"/>
        <color theme="1"/>
        <rFont val="Calibri"/>
        <family val="2"/>
        <scheme val="minor"/>
      </rPr>
      <t xml:space="preserve">1) </t>
    </r>
  </si>
  <si>
    <t>Kaupungin vuokrahuojennus seuralle on yhden (1) kk:n</t>
  </si>
  <si>
    <t>vuokraosuus vuodessa sopeuttaen</t>
  </si>
  <si>
    <t>Vuokrasopimus on tehty Jalkapallo TPS ry:n nimissä</t>
  </si>
  <si>
    <t>Vuokran-</t>
  </si>
  <si>
    <t>maksu kk:t</t>
  </si>
  <si>
    <t>Kpl</t>
  </si>
  <si>
    <t>tammi-joulukuu</t>
  </si>
  <si>
    <t>Kuukausi-</t>
  </si>
  <si>
    <t>vuokra €</t>
  </si>
  <si>
    <t>vuokra yht.</t>
  </si>
  <si>
    <t>Avustu €</t>
  </si>
  <si>
    <t>v. 2022</t>
  </si>
  <si>
    <t>Koko vuosi-</t>
  </si>
  <si>
    <t>%-osuus</t>
  </si>
  <si>
    <t>Määräraha: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</si>
</sst>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8" fontId="0" fillId="0" borderId="0" xfId="0" applyNumberFormat="1"/>
    <xf numFmtId="4" fontId="1" fillId="0" borderId="0" xfId="0" applyNumberFormat="1" applyFont="1"/>
    <xf numFmtId="2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1030-6EEE-4BE7-9BEB-E758F2836296}">
  <dimension ref="A1:J34"/>
  <sheetViews>
    <sheetView tabSelected="1" topLeftCell="A7" workbookViewId="0">
      <selection activeCell="I1" sqref="I1"/>
    </sheetView>
  </sheetViews>
  <sheetFormatPr defaultRowHeight="14.5" x14ac:dyDescent="0.35"/>
  <cols>
    <col min="3" max="3" width="6.54296875" customWidth="1"/>
    <col min="4" max="4" width="11" customWidth="1"/>
    <col min="5" max="5" width="3.90625" customWidth="1"/>
    <col min="6" max="6" width="7.08984375" customWidth="1"/>
    <col min="7" max="7" width="10.36328125" bestFit="1" customWidth="1"/>
    <col min="8" max="8" width="10.08984375" customWidth="1"/>
  </cols>
  <sheetData>
    <row r="1" spans="1:10" x14ac:dyDescent="0.35">
      <c r="A1" s="1" t="s">
        <v>0</v>
      </c>
      <c r="G1" s="4"/>
      <c r="J1" t="s">
        <v>2</v>
      </c>
    </row>
    <row r="2" spans="1:10" x14ac:dyDescent="0.35">
      <c r="A2" t="s">
        <v>1</v>
      </c>
    </row>
    <row r="3" spans="1:10" x14ac:dyDescent="0.35">
      <c r="A3" t="s">
        <v>33</v>
      </c>
      <c r="D3" s="4">
        <v>13829.45</v>
      </c>
    </row>
    <row r="5" spans="1:10" x14ac:dyDescent="0.35">
      <c r="A5" s="1" t="s">
        <v>3</v>
      </c>
      <c r="D5" s="1" t="s">
        <v>22</v>
      </c>
      <c r="E5" s="1"/>
      <c r="F5" s="2" t="s">
        <v>24</v>
      </c>
      <c r="G5" s="1" t="s">
        <v>26</v>
      </c>
      <c r="H5" s="1" t="s">
        <v>31</v>
      </c>
      <c r="I5" s="1" t="s">
        <v>32</v>
      </c>
      <c r="J5" s="1" t="s">
        <v>29</v>
      </c>
    </row>
    <row r="6" spans="1:10" x14ac:dyDescent="0.35">
      <c r="A6" s="1"/>
      <c r="D6" s="1" t="s">
        <v>23</v>
      </c>
      <c r="G6" s="1" t="s">
        <v>27</v>
      </c>
      <c r="H6" s="1" t="s">
        <v>28</v>
      </c>
      <c r="J6" s="1" t="s">
        <v>30</v>
      </c>
    </row>
    <row r="8" spans="1:10" ht="16.5" x14ac:dyDescent="0.35">
      <c r="A8" t="s">
        <v>16</v>
      </c>
      <c r="D8" t="s">
        <v>25</v>
      </c>
      <c r="F8">
        <v>1</v>
      </c>
      <c r="G8" s="3">
        <v>685</v>
      </c>
      <c r="H8" s="3">
        <v>685</v>
      </c>
      <c r="I8">
        <f>H8/H28*100</f>
        <v>0.5754882660882995</v>
      </c>
      <c r="J8" s="3">
        <f>I8*138.2945</f>
        <v>79.586862014548331</v>
      </c>
    </row>
    <row r="9" spans="1:10" x14ac:dyDescent="0.35">
      <c r="H9" s="3"/>
      <c r="J9" s="3"/>
    </row>
    <row r="10" spans="1:10" ht="16.5" x14ac:dyDescent="0.35">
      <c r="A10" t="s">
        <v>17</v>
      </c>
      <c r="D10" t="s">
        <v>25</v>
      </c>
      <c r="F10">
        <v>12</v>
      </c>
      <c r="G10">
        <v>598.80999999999995</v>
      </c>
      <c r="H10" s="3">
        <f>F10*G10</f>
        <v>7185.7199999999993</v>
      </c>
      <c r="I10">
        <f>H10/H28*100</f>
        <v>6.0369307202861533</v>
      </c>
      <c r="J10" s="3">
        <f>I10*138.2945</f>
        <v>834.87431549661346</v>
      </c>
    </row>
    <row r="11" spans="1:10" x14ac:dyDescent="0.35">
      <c r="H11" s="3"/>
      <c r="J11" s="3"/>
    </row>
    <row r="12" spans="1:10" x14ac:dyDescent="0.35">
      <c r="A12" t="s">
        <v>4</v>
      </c>
      <c r="D12" t="s">
        <v>25</v>
      </c>
      <c r="F12">
        <v>12</v>
      </c>
      <c r="G12">
        <v>662.01</v>
      </c>
      <c r="H12" s="3">
        <f t="shared" ref="H12:H26" si="0">F12*G12</f>
        <v>7944.12</v>
      </c>
      <c r="I12">
        <f>H12/H28*100</f>
        <v>6.6740844443757403</v>
      </c>
      <c r="J12" s="3">
        <f>I12*138.2945</f>
        <v>922.98917119272085</v>
      </c>
    </row>
    <row r="13" spans="1:10" x14ac:dyDescent="0.35">
      <c r="A13" t="s">
        <v>5</v>
      </c>
      <c r="H13" s="3"/>
      <c r="J13" s="3"/>
    </row>
    <row r="14" spans="1:10" x14ac:dyDescent="0.35">
      <c r="H14" s="3"/>
      <c r="J14" s="3"/>
    </row>
    <row r="15" spans="1:10" x14ac:dyDescent="0.35">
      <c r="A15" t="s">
        <v>6</v>
      </c>
      <c r="D15" t="s">
        <v>25</v>
      </c>
      <c r="F15">
        <v>12</v>
      </c>
      <c r="G15">
        <v>341.27</v>
      </c>
      <c r="H15" s="3">
        <f t="shared" si="0"/>
        <v>4095.24</v>
      </c>
      <c r="I15">
        <f>H15/H28*100</f>
        <v>3.4405292946210917</v>
      </c>
      <c r="J15" s="3">
        <f>I15*138.2945</f>
        <v>475.80627853497657</v>
      </c>
    </row>
    <row r="16" spans="1:10" x14ac:dyDescent="0.35">
      <c r="A16" t="s">
        <v>7</v>
      </c>
      <c r="D16" t="s">
        <v>25</v>
      </c>
      <c r="F16">
        <v>12</v>
      </c>
      <c r="G16">
        <v>341.04</v>
      </c>
      <c r="H16" s="3">
        <f t="shared" si="0"/>
        <v>4092.4800000000005</v>
      </c>
      <c r="I16">
        <f>H16/H28*100</f>
        <v>3.4382105389796269</v>
      </c>
      <c r="J16" s="3">
        <f>I16*138.2945</f>
        <v>475.48560738291803</v>
      </c>
    </row>
    <row r="17" spans="1:10" x14ac:dyDescent="0.35">
      <c r="H17" s="3"/>
      <c r="J17" s="3"/>
    </row>
    <row r="18" spans="1:10" x14ac:dyDescent="0.35">
      <c r="A18" t="s">
        <v>8</v>
      </c>
      <c r="D18" t="s">
        <v>25</v>
      </c>
      <c r="F18">
        <v>12</v>
      </c>
      <c r="G18">
        <v>473.71</v>
      </c>
      <c r="H18" s="3">
        <f t="shared" si="0"/>
        <v>5684.5199999999995</v>
      </c>
      <c r="I18">
        <f>H18/H28*100</f>
        <v>4.7757292822543951</v>
      </c>
      <c r="J18" s="3">
        <f>I18*138.2945</f>
        <v>660.45709322473044</v>
      </c>
    </row>
    <row r="19" spans="1:10" x14ac:dyDescent="0.35">
      <c r="H19" s="3"/>
      <c r="J19" s="3"/>
    </row>
    <row r="20" spans="1:10" x14ac:dyDescent="0.35">
      <c r="A20" t="s">
        <v>9</v>
      </c>
      <c r="D20" t="s">
        <v>25</v>
      </c>
      <c r="F20">
        <v>12</v>
      </c>
      <c r="G20">
        <v>287.66000000000003</v>
      </c>
      <c r="H20" s="3">
        <f t="shared" si="0"/>
        <v>3451.92</v>
      </c>
      <c r="I20">
        <f>H20/H28*100</f>
        <v>2.9000575992343403</v>
      </c>
      <c r="J20" s="3">
        <f>I20*138.2945</f>
        <v>401.06201565731345</v>
      </c>
    </row>
    <row r="21" spans="1:10" x14ac:dyDescent="0.35">
      <c r="H21" s="3"/>
      <c r="J21" s="3"/>
    </row>
    <row r="22" spans="1:10" x14ac:dyDescent="0.35">
      <c r="A22" t="s">
        <v>10</v>
      </c>
      <c r="D22" t="s">
        <v>25</v>
      </c>
      <c r="F22">
        <v>12</v>
      </c>
      <c r="G22">
        <v>975.16</v>
      </c>
      <c r="H22" s="3">
        <f t="shared" si="0"/>
        <v>11701.92</v>
      </c>
      <c r="I22">
        <f>H22/H28*100</f>
        <v>9.8311206579620354</v>
      </c>
      <c r="J22" s="3">
        <f>I22*138.2945</f>
        <v>1359.5899158325308</v>
      </c>
    </row>
    <row r="23" spans="1:10" x14ac:dyDescent="0.35">
      <c r="H23" s="3"/>
      <c r="J23" s="3"/>
    </row>
    <row r="24" spans="1:10" x14ac:dyDescent="0.35">
      <c r="A24" t="s">
        <v>11</v>
      </c>
      <c r="H24" s="3"/>
      <c r="J24" s="3"/>
    </row>
    <row r="25" spans="1:10" x14ac:dyDescent="0.35">
      <c r="A25" t="s">
        <v>12</v>
      </c>
      <c r="D25" t="s">
        <v>25</v>
      </c>
      <c r="F25">
        <v>12</v>
      </c>
      <c r="G25" s="3">
        <v>2444.2800000000002</v>
      </c>
      <c r="H25" s="3">
        <f t="shared" si="0"/>
        <v>29331.360000000001</v>
      </c>
      <c r="I25">
        <f>H25/H28*100</f>
        <v>24.642121910090083</v>
      </c>
      <c r="J25" s="3">
        <f>I25*138.2945</f>
        <v>3407.869928494953</v>
      </c>
    </row>
    <row r="26" spans="1:10" x14ac:dyDescent="0.35">
      <c r="A26" t="s">
        <v>13</v>
      </c>
      <c r="D26" t="s">
        <v>25</v>
      </c>
      <c r="F26">
        <v>12</v>
      </c>
      <c r="G26" s="3">
        <v>3738.09</v>
      </c>
      <c r="H26" s="3">
        <f t="shared" si="0"/>
        <v>44857.08</v>
      </c>
      <c r="I26">
        <f>H26/H28*100</f>
        <v>37.685727286108232</v>
      </c>
      <c r="J26" s="3">
        <f>I26*138.2945</f>
        <v>5211.7288121686952</v>
      </c>
    </row>
    <row r="27" spans="1:10" x14ac:dyDescent="0.35">
      <c r="H27" s="3"/>
      <c r="J27" s="3"/>
    </row>
    <row r="28" spans="1:10" x14ac:dyDescent="0.35">
      <c r="A28" s="1" t="s">
        <v>14</v>
      </c>
      <c r="H28" s="5">
        <f>SUM(H8:H27)</f>
        <v>119029.36</v>
      </c>
      <c r="I28" s="6">
        <f>SUM(I8:I27)</f>
        <v>100</v>
      </c>
      <c r="J28" s="5">
        <f>SUM(J8:J27)</f>
        <v>13829.45</v>
      </c>
    </row>
    <row r="30" spans="1:10" x14ac:dyDescent="0.35">
      <c r="A30" s="1" t="s">
        <v>15</v>
      </c>
    </row>
    <row r="31" spans="1:10" ht="16.5" x14ac:dyDescent="0.35">
      <c r="A31" t="s">
        <v>18</v>
      </c>
      <c r="D31" t="s">
        <v>19</v>
      </c>
    </row>
    <row r="32" spans="1:10" x14ac:dyDescent="0.35">
      <c r="D32" t="s">
        <v>20</v>
      </c>
    </row>
    <row r="34" spans="1:4" ht="16.5" x14ac:dyDescent="0.35">
      <c r="A34" t="s">
        <v>17</v>
      </c>
      <c r="D34" t="s">
        <v>21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2022-04-18T21:00:00+00:00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>2022</dotku_MeetingMaterialYear>
    <dotku_Description xmlns="801a4ecc-5c06-4555-9dd1-0bf5b16740cf">Valmis valmistelijalta</dotku_Description>
    <dotku_Publicity xmlns="801a4ecc-5c06-4555-9dd1-0bf5b16740cf">Julkinen</dotku_Publicity>
    <dotku_ContainsPersonalData xmlns="801a4ecc-5c06-4555-9dd1-0bf5b16740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Props1.xml><?xml version="1.0" encoding="utf-8"?>
<ds:datastoreItem xmlns:ds="http://schemas.openxmlformats.org/officeDocument/2006/customXml" ds:itemID="{7161FF46-3BC7-4320-BC16-1130B1E09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AFC759-5D5C-4B01-A9C4-D9B44F36DBB7}">
  <ds:schemaRefs>
    <ds:schemaRef ds:uri="http://schemas.microsoft.com/office/2006/metadata/properties"/>
    <ds:schemaRef ds:uri="http://schemas.microsoft.com/office/infopath/2007/PartnerControls"/>
    <ds:schemaRef ds:uri="801a4ecc-5c06-4555-9dd1-0bf5b16740cf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F02E9B6A-2EFC-4FC4-A454-2ACBBC490E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75E435-FDD0-4D76-ABEF-4DDB62479B3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2022-03-23T07:00:45Z</cp:lastPrinted>
  <dcterms:created xsi:type="dcterms:W3CDTF">2022-03-23T06:59:10Z</dcterms:created>
  <dcterms:modified xsi:type="dcterms:W3CDTF">2022-04-07T08:28:12Z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