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adturku.fi\jaot\Kulttuuri\Liikunta\Yhteiset\13 hallinto-osasto\Liikuntaltk_esityslistat ja pöytäkirjat\2020\8.12.2020\"/>
    </mc:Choice>
  </mc:AlternateContent>
  <xr:revisionPtr revIDLastSave="0" documentId="8_{83CF7EC5-9949-4810-91F2-4D0F75D4512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2" l="1"/>
  <c r="D21" i="2"/>
  <c r="C21" i="2"/>
  <c r="B21" i="2"/>
  <c r="E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F21" i="2" s="1"/>
</calcChain>
</file>

<file path=xl/sharedStrings.xml><?xml version="1.0" encoding="utf-8"?>
<sst xmlns="http://schemas.openxmlformats.org/spreadsheetml/2006/main" count="58" uniqueCount="48">
  <si>
    <t>Liite 2</t>
  </si>
  <si>
    <t>Anoja</t>
  </si>
  <si>
    <t>Turun Nappulaliiga ry</t>
  </si>
  <si>
    <t>Fotbollsföreningen ÅIFK rf</t>
  </si>
  <si>
    <t>Turun Pallokerho ry</t>
  </si>
  <si>
    <t>TPS Juniorijääkiekko ry</t>
  </si>
  <si>
    <t>Turun Riennon Taitoluistelu ry</t>
  </si>
  <si>
    <t>Skating Club Turku ry</t>
  </si>
  <si>
    <t>Turun Jyry ry</t>
  </si>
  <si>
    <t>Kaikki yhteensä</t>
  </si>
  <si>
    <t>Lahjan Tytöt ry</t>
  </si>
  <si>
    <t>ei anonut</t>
  </si>
  <si>
    <t>Pyrkivä Gymnastics ry</t>
  </si>
  <si>
    <t xml:space="preserve"> </t>
  </si>
  <si>
    <t>Football Club International Turku ry</t>
  </si>
  <si>
    <t>Turun Urheiluliitto ry / Jumppala</t>
  </si>
  <si>
    <t>Turun Weikot Jalkapallo ry</t>
  </si>
  <si>
    <t>Lahjan Tytöt ry / Yliopistonkatu</t>
  </si>
  <si>
    <t>Turun Weikot ry / Raunistula</t>
  </si>
  <si>
    <t>Yhdistys</t>
  </si>
  <si>
    <t>Hyväksytyt kustannukset 2019</t>
  </si>
  <si>
    <t>Hyväksytyt kustannukset 2018</t>
  </si>
  <si>
    <t>Avustus 2018</t>
  </si>
  <si>
    <t>Avustus 2019</t>
  </si>
  <si>
    <t>Edellisen vuoden tilastot</t>
  </si>
  <si>
    <t>Avustus % 2019</t>
  </si>
  <si>
    <t>Hylätty summa</t>
  </si>
  <si>
    <t>Hylkäysperuste</t>
  </si>
  <si>
    <t>Turun Toverit ry / juniorijääkiekko</t>
  </si>
  <si>
    <t>Turun Toverit ry juniorijääkiekko</t>
  </si>
  <si>
    <t>HYLÄTTÄVÄKSI EHDOTETTAVAT OSAT ANOMUKSISTA / KATEGORIA II:</t>
  </si>
  <si>
    <t>Avustus 2020</t>
  </si>
  <si>
    <t>Hyväksytyt kustannukset 2020</t>
  </si>
  <si>
    <t>Avustus % 2020</t>
  </si>
  <si>
    <t>01-03/2020 Turun Monitoimihallin Kilpahallin kustannukset 1 187,40 €, Raision jäähallin kustannukset 2 730 €, 01-02/2020 Impivaaran jäähallin kustannukset 720 € ja Turun Monitoimihallin varastokopin kustannukset 198 €</t>
  </si>
  <si>
    <t>01-03/2020 ja 08-12/2020 Turun Monitoimihallin Kilpahallin kustannukset 12 706,25 €, Raision jäähallin kustannukset 20 375 € ja SuperParkin kustannukset 4 600 €</t>
  </si>
  <si>
    <t>Raision jäähallin kustannukset</t>
  </si>
  <si>
    <t>Työväen voimistelu- ja urheiluseura Turun Kisa-Veikot ry</t>
  </si>
  <si>
    <t>Yhteensä</t>
  </si>
  <si>
    <t xml:space="preserve">01-03/2020 ja 08-12/2020 Turun Monitoimihallin Kilpahallin kustannukset </t>
  </si>
  <si>
    <t xml:space="preserve">EHDOTUS HARJOITUSTILAVUOKRIEN KORVAAMISAVUSTUKSEN JAKAMISESTA </t>
  </si>
  <si>
    <t>Kategoria II / Alle 20-vuotiaiden liikuntatoiminta</t>
  </si>
  <si>
    <t>Naantalin Karvetin keinonurmikentän kustannukset</t>
  </si>
  <si>
    <t>Työväen voimistelu- ja urheiluseura Turun Kisa-Veikot ry / jalkapallo</t>
  </si>
  <si>
    <t>Turun Amerikkalainen Jalkapallo ry / e-sports</t>
  </si>
  <si>
    <t>Yli 20-vuotiaiden toiminnan kustannukset</t>
  </si>
  <si>
    <t>Yli 20-vuotiaiden toiminnan kustannukset ja autopaikka</t>
  </si>
  <si>
    <t>Maskun Taponkedon hallin kustannukset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</si>
</sst>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0" fillId="0" borderId="0" xfId="0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0" fontId="0" fillId="0" borderId="2" xfId="0" applyBorder="1" applyAlignment="1">
      <alignment wrapText="1"/>
    </xf>
    <xf numFmtId="0" fontId="1" fillId="0" borderId="3" xfId="0" applyFont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4" fillId="0" borderId="1" xfId="0" applyFont="1" applyBorder="1"/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164" fontId="4" fillId="0" borderId="0" xfId="0" applyNumberFormat="1" applyFont="1"/>
    <xf numFmtId="3" fontId="3" fillId="0" borderId="0" xfId="0" applyNumberFormat="1" applyFont="1"/>
    <xf numFmtId="164" fontId="4" fillId="2" borderId="4" xfId="0" applyNumberFormat="1" applyFont="1" applyFill="1" applyBorder="1"/>
    <xf numFmtId="10" fontId="4" fillId="2" borderId="4" xfId="0" applyNumberFormat="1" applyFont="1" applyFill="1" applyBorder="1"/>
    <xf numFmtId="164" fontId="4" fillId="2" borderId="5" xfId="0" applyNumberFormat="1" applyFont="1" applyFill="1" applyBorder="1"/>
    <xf numFmtId="164" fontId="3" fillId="0" borderId="1" xfId="0" applyNumberFormat="1" applyFont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164" fontId="3" fillId="3" borderId="6" xfId="0" applyNumberFormat="1" applyFont="1" applyFill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3" borderId="7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0" fontId="3" fillId="0" borderId="6" xfId="0" applyNumberFormat="1" applyFont="1" applyBorder="1" applyAlignment="1">
      <alignment vertical="center"/>
    </xf>
    <xf numFmtId="0" fontId="1" fillId="2" borderId="3" xfId="0" applyFont="1" applyFill="1" applyBorder="1"/>
    <xf numFmtId="164" fontId="0" fillId="0" borderId="0" xfId="0" applyNumberFormat="1"/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164" fontId="1" fillId="0" borderId="1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/>
    <xf numFmtId="164" fontId="4" fillId="0" borderId="0" xfId="0" applyNumberFormat="1" applyFont="1" applyBorder="1"/>
    <xf numFmtId="0" fontId="3" fillId="0" borderId="0" xfId="0" applyFont="1" applyBorder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workbookViewId="0">
      <selection activeCell="I23" sqref="I23"/>
    </sheetView>
  </sheetViews>
  <sheetFormatPr defaultRowHeight="12.5" x14ac:dyDescent="0.25"/>
  <cols>
    <col min="1" max="1" width="25" customWidth="1"/>
    <col min="2" max="2" width="14.81640625" customWidth="1"/>
    <col min="3" max="3" width="13.7265625" customWidth="1"/>
    <col min="4" max="4" width="13" customWidth="1"/>
    <col min="5" max="5" width="10.453125" customWidth="1"/>
    <col min="6" max="6" width="12.26953125" customWidth="1"/>
  </cols>
  <sheetData>
    <row r="1" spans="1:8" ht="13" x14ac:dyDescent="0.3">
      <c r="A1" s="1" t="s">
        <v>40</v>
      </c>
      <c r="F1" t="s">
        <v>0</v>
      </c>
    </row>
    <row r="2" spans="1:8" ht="13" x14ac:dyDescent="0.3">
      <c r="A2" s="1" t="s">
        <v>41</v>
      </c>
    </row>
    <row r="3" spans="1:8" ht="13" thickBot="1" x14ac:dyDescent="0.3"/>
    <row r="4" spans="1:8" ht="39.5" thickBot="1" x14ac:dyDescent="0.35">
      <c r="A4" s="10" t="s">
        <v>19</v>
      </c>
      <c r="B4" s="11" t="s">
        <v>32</v>
      </c>
      <c r="C4" s="11" t="s">
        <v>20</v>
      </c>
      <c r="D4" s="12" t="s">
        <v>23</v>
      </c>
      <c r="E4" s="12" t="s">
        <v>33</v>
      </c>
      <c r="F4" s="13" t="s">
        <v>31</v>
      </c>
      <c r="G4" s="1"/>
      <c r="H4" s="1"/>
    </row>
    <row r="5" spans="1:8" ht="25" x14ac:dyDescent="0.25">
      <c r="A5" s="19" t="s">
        <v>14</v>
      </c>
      <c r="B5" s="36">
        <v>28632</v>
      </c>
      <c r="C5" s="36">
        <v>43300</v>
      </c>
      <c r="D5" s="36">
        <v>2165</v>
      </c>
      <c r="E5" s="37">
        <f>(664617.45-621358.9)/B21</f>
        <v>8.2263390075359349E-2</v>
      </c>
      <c r="F5" s="30">
        <f>B5*E5</f>
        <v>2355.3653846376887</v>
      </c>
    </row>
    <row r="6" spans="1:8" x14ac:dyDescent="0.25">
      <c r="A6" s="7" t="s">
        <v>3</v>
      </c>
      <c r="B6" s="29">
        <v>59540</v>
      </c>
      <c r="C6" s="29">
        <v>63360</v>
      </c>
      <c r="D6" s="29">
        <v>3168</v>
      </c>
      <c r="E6" s="37">
        <f>(664617.45-621358.9)/B21</f>
        <v>8.2263390075359349E-2</v>
      </c>
      <c r="F6" s="30">
        <f t="shared" ref="F6:F20" si="0">B6*E6</f>
        <v>4897.9622450868956</v>
      </c>
    </row>
    <row r="7" spans="1:8" ht="25" x14ac:dyDescent="0.25">
      <c r="A7" s="21" t="s">
        <v>17</v>
      </c>
      <c r="B7" s="29">
        <v>41548.93</v>
      </c>
      <c r="C7" s="29">
        <v>39998.449999999997</v>
      </c>
      <c r="D7" s="29">
        <v>1999.9224999999999</v>
      </c>
      <c r="E7" s="37">
        <f>(664617.45-621358.9)/B21</f>
        <v>8.2263390075359349E-2</v>
      </c>
      <c r="F7" s="30">
        <f t="shared" si="0"/>
        <v>3417.9558358038003</v>
      </c>
    </row>
    <row r="8" spans="1:8" x14ac:dyDescent="0.25">
      <c r="A8" s="7" t="s">
        <v>12</v>
      </c>
      <c r="B8" s="29">
        <v>12910</v>
      </c>
      <c r="C8" s="29">
        <v>13596</v>
      </c>
      <c r="D8" s="29">
        <v>679.80000000000007</v>
      </c>
      <c r="E8" s="37">
        <f>(664617.45-621358.9)/B21</f>
        <v>8.2263390075359349E-2</v>
      </c>
      <c r="F8" s="30">
        <f t="shared" si="0"/>
        <v>1062.0203658728892</v>
      </c>
    </row>
    <row r="9" spans="1:8" x14ac:dyDescent="0.25">
      <c r="A9" s="8" t="s">
        <v>7</v>
      </c>
      <c r="B9" s="29">
        <v>19769.97</v>
      </c>
      <c r="C9" s="29">
        <v>19434.150000000001</v>
      </c>
      <c r="D9" s="29">
        <v>971.7075000000001</v>
      </c>
      <c r="E9" s="37">
        <f>(664617.45-621358.9)/B21</f>
        <v>8.2263390075359349E-2</v>
      </c>
      <c r="F9" s="30">
        <f t="shared" si="0"/>
        <v>1626.3447538881521</v>
      </c>
    </row>
    <row r="10" spans="1:8" x14ac:dyDescent="0.25">
      <c r="A10" s="8" t="s">
        <v>5</v>
      </c>
      <c r="B10" s="29">
        <v>104214.69</v>
      </c>
      <c r="C10" s="29">
        <v>137310</v>
      </c>
      <c r="D10" s="29">
        <v>6865.5</v>
      </c>
      <c r="E10" s="37">
        <f>(664617.45-621358.9)/B21</f>
        <v>8.2263390075359349E-2</v>
      </c>
      <c r="F10" s="30">
        <f t="shared" si="0"/>
        <v>8573.0536950526512</v>
      </c>
    </row>
    <row r="11" spans="1:8" ht="25" x14ac:dyDescent="0.25">
      <c r="A11" s="21" t="s">
        <v>44</v>
      </c>
      <c r="B11" s="27">
        <v>600</v>
      </c>
      <c r="C11" s="27" t="s">
        <v>11</v>
      </c>
      <c r="D11" s="27" t="s">
        <v>11</v>
      </c>
      <c r="E11" s="37">
        <f>(664617.45-621358.9)/B21</f>
        <v>8.2263390075359349E-2</v>
      </c>
      <c r="F11" s="28">
        <f t="shared" si="0"/>
        <v>49.358034045215611</v>
      </c>
    </row>
    <row r="12" spans="1:8" x14ac:dyDescent="0.25">
      <c r="A12" s="8" t="s">
        <v>8</v>
      </c>
      <c r="B12" s="29">
        <v>2735.13</v>
      </c>
      <c r="C12" s="29">
        <v>5934.6</v>
      </c>
      <c r="D12" s="29">
        <v>296.73</v>
      </c>
      <c r="E12" s="37">
        <f>(664617.45-621358.9)/B21</f>
        <v>8.2263390075359349E-2</v>
      </c>
      <c r="F12" s="30">
        <f t="shared" si="0"/>
        <v>225.00106609681762</v>
      </c>
    </row>
    <row r="13" spans="1:8" x14ac:dyDescent="0.25">
      <c r="A13" s="8" t="s">
        <v>2</v>
      </c>
      <c r="B13" s="29">
        <v>61667.44</v>
      </c>
      <c r="C13" s="29">
        <v>71360</v>
      </c>
      <c r="D13" s="29">
        <v>3568</v>
      </c>
      <c r="E13" s="37">
        <f>(664617.45-621358.9)/B21</f>
        <v>8.2263390075359349E-2</v>
      </c>
      <c r="F13" s="30">
        <f t="shared" si="0"/>
        <v>5072.9726716688183</v>
      </c>
    </row>
    <row r="14" spans="1:8" x14ac:dyDescent="0.25">
      <c r="A14" s="8" t="s">
        <v>4</v>
      </c>
      <c r="B14" s="29">
        <v>20998</v>
      </c>
      <c r="C14" s="29">
        <v>24750</v>
      </c>
      <c r="D14" s="29">
        <v>1237.5</v>
      </c>
      <c r="E14" s="37">
        <f>(664617.45-621358.9)/B21</f>
        <v>8.2263390075359349E-2</v>
      </c>
      <c r="F14" s="30">
        <f t="shared" si="0"/>
        <v>1727.3666648023957</v>
      </c>
    </row>
    <row r="15" spans="1:8" x14ac:dyDescent="0.25">
      <c r="A15" s="7" t="s">
        <v>6</v>
      </c>
      <c r="B15" s="29">
        <v>59719.6</v>
      </c>
      <c r="C15" s="29">
        <v>130891.96</v>
      </c>
      <c r="D15" s="29">
        <v>6544.5980000000009</v>
      </c>
      <c r="E15" s="37">
        <f>(664617.45-621358.9)/B21</f>
        <v>8.2263390075359349E-2</v>
      </c>
      <c r="F15" s="30">
        <f t="shared" si="0"/>
        <v>4912.7367499444299</v>
      </c>
    </row>
    <row r="16" spans="1:8" ht="25" x14ac:dyDescent="0.25">
      <c r="A16" s="20" t="s">
        <v>28</v>
      </c>
      <c r="B16" s="29">
        <v>46469.919999999998</v>
      </c>
      <c r="C16" s="29">
        <v>51564.94</v>
      </c>
      <c r="D16" s="29">
        <v>2578.2470000000003</v>
      </c>
      <c r="E16" s="37">
        <f>(664617.45-621358.9)/B21</f>
        <v>8.2263390075359349E-2</v>
      </c>
      <c r="F16" s="30">
        <f t="shared" si="0"/>
        <v>3822.7731557307429</v>
      </c>
    </row>
    <row r="17" spans="1:14" ht="25" x14ac:dyDescent="0.25">
      <c r="A17" s="21" t="s">
        <v>15</v>
      </c>
      <c r="B17" s="29">
        <v>34825.910000000003</v>
      </c>
      <c r="C17" s="29">
        <v>37787.839999999997</v>
      </c>
      <c r="D17" s="29">
        <v>1889.3919999999998</v>
      </c>
      <c r="E17" s="37">
        <f>(664617.45-621358.9)/B21</f>
        <v>8.2263390075359349E-2</v>
      </c>
      <c r="F17" s="30">
        <f t="shared" si="0"/>
        <v>2864.8974190593581</v>
      </c>
    </row>
    <row r="18" spans="1:14" x14ac:dyDescent="0.25">
      <c r="A18" s="8" t="s">
        <v>18</v>
      </c>
      <c r="B18" s="29">
        <v>25099.67</v>
      </c>
      <c r="C18" s="29">
        <v>25108.400000000001</v>
      </c>
      <c r="D18" s="29">
        <v>1255.42</v>
      </c>
      <c r="E18" s="37">
        <f>(664617.45-621358.9)/B21</f>
        <v>8.2263390075359349E-2</v>
      </c>
      <c r="F18" s="30">
        <f t="shared" si="0"/>
        <v>2064.7839439727945</v>
      </c>
    </row>
    <row r="19" spans="1:14" x14ac:dyDescent="0.25">
      <c r="A19" s="8" t="s">
        <v>16</v>
      </c>
      <c r="B19" s="29">
        <v>1609.95</v>
      </c>
      <c r="C19" s="29">
        <v>2970</v>
      </c>
      <c r="D19" s="29">
        <v>148.5</v>
      </c>
      <c r="E19" s="37">
        <f>(664617.45-621358.9)/B21</f>
        <v>8.2263390075359349E-2</v>
      </c>
      <c r="F19" s="30">
        <f t="shared" si="0"/>
        <v>132.43994485182478</v>
      </c>
    </row>
    <row r="20" spans="1:14" ht="41.25" customHeight="1" thickBot="1" x14ac:dyDescent="0.3">
      <c r="A20" s="9" t="s">
        <v>43</v>
      </c>
      <c r="B20" s="31">
        <v>5513</v>
      </c>
      <c r="C20" s="31">
        <v>5760</v>
      </c>
      <c r="D20" s="31">
        <v>288</v>
      </c>
      <c r="E20" s="37">
        <f>(664617.45-621358.9)/B21</f>
        <v>8.2263390075359349E-2</v>
      </c>
      <c r="F20" s="32">
        <f t="shared" si="0"/>
        <v>453.51806948545607</v>
      </c>
    </row>
    <row r="21" spans="1:14" ht="13.5" thickBot="1" x14ac:dyDescent="0.35">
      <c r="A21" s="38" t="s">
        <v>9</v>
      </c>
      <c r="B21" s="24">
        <f>SUM(B5:B20)</f>
        <v>525854.21</v>
      </c>
      <c r="C21" s="24">
        <f>SUM(C5:C20)</f>
        <v>673126.33999999985</v>
      </c>
      <c r="D21" s="24">
        <f>SUM(D5:D20)</f>
        <v>33656.317000000003</v>
      </c>
      <c r="E21" s="25">
        <f>(664617.45-621358.9)/B21</f>
        <v>8.2263390075359349E-2</v>
      </c>
      <c r="F21" s="26">
        <f>SUM(F5:F20)</f>
        <v>43258.549999999937</v>
      </c>
    </row>
    <row r="22" spans="1:14" x14ac:dyDescent="0.25">
      <c r="B22" s="39"/>
      <c r="C22" s="39"/>
      <c r="D22" s="39"/>
      <c r="E22" s="39"/>
      <c r="F22" s="39"/>
    </row>
    <row r="23" spans="1:14" ht="13" x14ac:dyDescent="0.3">
      <c r="A23" s="1"/>
      <c r="B23" s="3"/>
      <c r="C23" s="3"/>
      <c r="D23" s="3"/>
      <c r="F23" s="3"/>
      <c r="I23" s="5"/>
      <c r="J23" s="4"/>
      <c r="N23" s="5"/>
    </row>
    <row r="24" spans="1:14" ht="39" x14ac:dyDescent="0.3">
      <c r="A24" s="14"/>
      <c r="B24" s="40" t="s">
        <v>20</v>
      </c>
      <c r="C24" s="40" t="s">
        <v>21</v>
      </c>
      <c r="D24" s="15" t="s">
        <v>22</v>
      </c>
      <c r="E24" s="41" t="s">
        <v>25</v>
      </c>
      <c r="F24" s="15" t="s">
        <v>23</v>
      </c>
      <c r="I24" s="2"/>
      <c r="J24" s="4"/>
      <c r="N24" s="5"/>
    </row>
    <row r="25" spans="1:14" ht="13" x14ac:dyDescent="0.3">
      <c r="A25" s="7" t="s">
        <v>24</v>
      </c>
      <c r="B25" s="42">
        <v>673126.33999999985</v>
      </c>
      <c r="C25" s="42">
        <v>632526.77</v>
      </c>
      <c r="D25" s="42">
        <v>31626.34</v>
      </c>
      <c r="E25" s="43">
        <v>0.05</v>
      </c>
      <c r="F25" s="44">
        <v>33656.317000000003</v>
      </c>
      <c r="I25" s="2"/>
      <c r="J25" s="4"/>
    </row>
    <row r="26" spans="1:14" x14ac:dyDescent="0.25">
      <c r="B26" s="2"/>
      <c r="C26" s="2"/>
      <c r="D26" s="2"/>
      <c r="F26" s="2"/>
      <c r="I26" s="2"/>
      <c r="J26" s="4"/>
    </row>
    <row r="27" spans="1:14" x14ac:dyDescent="0.25">
      <c r="A27" s="6"/>
      <c r="B27" s="6"/>
      <c r="C27" s="6"/>
      <c r="I27" s="2" t="s">
        <v>13</v>
      </c>
      <c r="J27" s="4"/>
    </row>
    <row r="28" spans="1:14" ht="13" x14ac:dyDescent="0.3">
      <c r="A28" s="16" t="s">
        <v>30</v>
      </c>
      <c r="B28" s="17"/>
      <c r="C28" s="17"/>
      <c r="D28" s="17"/>
      <c r="E28" s="17"/>
      <c r="F28" s="17"/>
      <c r="I28" s="2"/>
      <c r="J28" s="4"/>
    </row>
    <row r="29" spans="1:14" x14ac:dyDescent="0.25">
      <c r="A29" s="17"/>
      <c r="B29" s="17"/>
      <c r="C29" s="17"/>
      <c r="D29" s="17"/>
      <c r="E29" s="17"/>
      <c r="F29" s="17"/>
      <c r="I29" s="2"/>
      <c r="J29" s="4"/>
    </row>
    <row r="30" spans="1:14" ht="13" x14ac:dyDescent="0.3">
      <c r="A30" s="18" t="s">
        <v>1</v>
      </c>
      <c r="B30" s="18" t="s">
        <v>26</v>
      </c>
      <c r="C30" s="54" t="s">
        <v>27</v>
      </c>
      <c r="D30" s="54"/>
      <c r="E30" s="54"/>
      <c r="F30" s="54"/>
      <c r="I30" s="2"/>
      <c r="J30" s="4"/>
    </row>
    <row r="31" spans="1:14" ht="25" x14ac:dyDescent="0.25">
      <c r="A31" s="33" t="s">
        <v>14</v>
      </c>
      <c r="B31" s="29">
        <v>3000</v>
      </c>
      <c r="C31" s="55" t="s">
        <v>42</v>
      </c>
      <c r="D31" s="55"/>
      <c r="E31" s="55"/>
      <c r="F31" s="55"/>
      <c r="I31" s="2"/>
    </row>
    <row r="32" spans="1:14" ht="15" customHeight="1" x14ac:dyDescent="0.25">
      <c r="A32" s="34" t="s">
        <v>10</v>
      </c>
      <c r="B32" s="29">
        <v>3446.48</v>
      </c>
      <c r="C32" s="55" t="s">
        <v>46</v>
      </c>
      <c r="D32" s="55"/>
      <c r="E32" s="55"/>
      <c r="F32" s="55"/>
    </row>
    <row r="33" spans="1:14" ht="50.25" customHeight="1" x14ac:dyDescent="0.25">
      <c r="A33" s="35" t="s">
        <v>7</v>
      </c>
      <c r="B33" s="29">
        <v>4835.3999999999996</v>
      </c>
      <c r="C33" s="56" t="s">
        <v>34</v>
      </c>
      <c r="D33" s="56"/>
      <c r="E33" s="56"/>
      <c r="F33" s="56"/>
      <c r="I33" s="5"/>
      <c r="L33" s="5"/>
      <c r="N33" s="5"/>
    </row>
    <row r="34" spans="1:14" ht="39" customHeight="1" x14ac:dyDescent="0.25">
      <c r="A34" s="35" t="s">
        <v>5</v>
      </c>
      <c r="B34" s="29">
        <v>37681.25</v>
      </c>
      <c r="C34" s="56" t="s">
        <v>35</v>
      </c>
      <c r="D34" s="56"/>
      <c r="E34" s="56"/>
      <c r="F34" s="56"/>
      <c r="I34" s="5"/>
      <c r="L34" s="5"/>
      <c r="N34" s="5"/>
    </row>
    <row r="35" spans="1:14" x14ac:dyDescent="0.25">
      <c r="A35" s="35" t="s">
        <v>4</v>
      </c>
      <c r="B35" s="29">
        <v>600</v>
      </c>
      <c r="C35" s="57" t="s">
        <v>45</v>
      </c>
      <c r="D35" s="58"/>
      <c r="E35" s="58"/>
      <c r="F35" s="59"/>
      <c r="I35" s="5"/>
      <c r="L35" s="5"/>
      <c r="N35" s="5"/>
    </row>
    <row r="36" spans="1:14" s="17" customFormat="1" x14ac:dyDescent="0.25">
      <c r="A36" s="35" t="s">
        <v>6</v>
      </c>
      <c r="B36" s="29">
        <v>75628.75</v>
      </c>
      <c r="C36" s="56" t="s">
        <v>36</v>
      </c>
      <c r="D36" s="56"/>
      <c r="E36" s="56"/>
      <c r="F36" s="56"/>
      <c r="I36" s="23"/>
      <c r="L36" s="23"/>
      <c r="N36" s="23"/>
    </row>
    <row r="37" spans="1:14" ht="26.25" customHeight="1" x14ac:dyDescent="0.25">
      <c r="A37" s="33" t="s">
        <v>29</v>
      </c>
      <c r="B37" s="29">
        <v>16253.75</v>
      </c>
      <c r="C37" s="56" t="s">
        <v>39</v>
      </c>
      <c r="D37" s="56"/>
      <c r="E37" s="56"/>
      <c r="F37" s="56"/>
      <c r="I37" s="5"/>
      <c r="L37" s="5"/>
      <c r="N37" s="5"/>
    </row>
    <row r="38" spans="1:14" ht="17.25" customHeight="1" x14ac:dyDescent="0.25">
      <c r="A38" s="35" t="s">
        <v>18</v>
      </c>
      <c r="B38" s="29">
        <v>5735.61</v>
      </c>
      <c r="C38" s="55" t="s">
        <v>45</v>
      </c>
      <c r="D38" s="55"/>
      <c r="E38" s="55"/>
      <c r="F38" s="55"/>
      <c r="I38" s="5"/>
      <c r="L38" s="5"/>
      <c r="N38" s="5"/>
    </row>
    <row r="39" spans="1:14" ht="42" customHeight="1" x14ac:dyDescent="0.25">
      <c r="A39" s="33" t="s">
        <v>37</v>
      </c>
      <c r="B39" s="29">
        <v>270</v>
      </c>
      <c r="C39" s="55" t="s">
        <v>47</v>
      </c>
      <c r="D39" s="55"/>
      <c r="E39" s="55"/>
      <c r="F39" s="55"/>
      <c r="I39" s="5"/>
      <c r="L39" s="5"/>
      <c r="N39" s="5"/>
    </row>
    <row r="40" spans="1:14" ht="15" customHeight="1" x14ac:dyDescent="0.3">
      <c r="A40" s="16" t="s">
        <v>38</v>
      </c>
      <c r="B40" s="22">
        <f>SUM(B31:B39)</f>
        <v>147451.24</v>
      </c>
      <c r="C40" s="17"/>
      <c r="D40" s="17"/>
      <c r="E40" s="17"/>
      <c r="F40" s="17"/>
      <c r="I40" s="5"/>
      <c r="L40" s="5"/>
      <c r="N40" s="5"/>
    </row>
    <row r="41" spans="1:14" ht="25.5" customHeight="1" x14ac:dyDescent="0.25">
      <c r="A41" s="45"/>
      <c r="B41" s="46"/>
      <c r="C41" s="45"/>
      <c r="D41" s="47"/>
      <c r="E41" s="47"/>
      <c r="F41" s="47"/>
      <c r="I41" s="5"/>
      <c r="L41" s="5"/>
      <c r="N41" s="5"/>
    </row>
    <row r="42" spans="1:14" x14ac:dyDescent="0.25">
      <c r="A42" s="48"/>
      <c r="B42" s="49"/>
      <c r="C42" s="60"/>
      <c r="D42" s="60"/>
      <c r="E42" s="60"/>
      <c r="F42" s="60"/>
      <c r="I42" s="5"/>
      <c r="L42" s="5"/>
      <c r="N42" s="5"/>
    </row>
    <row r="43" spans="1:14" x14ac:dyDescent="0.25">
      <c r="A43" s="50"/>
      <c r="B43" s="49"/>
      <c r="C43" s="60"/>
      <c r="D43" s="60"/>
      <c r="E43" s="60"/>
      <c r="F43" s="60"/>
      <c r="I43" s="5"/>
      <c r="L43" s="5"/>
      <c r="N43" s="5"/>
    </row>
    <row r="44" spans="1:14" ht="13" x14ac:dyDescent="0.3">
      <c r="A44" s="51"/>
      <c r="B44" s="52"/>
      <c r="C44" s="53"/>
      <c r="D44" s="53"/>
      <c r="E44" s="53"/>
      <c r="F44" s="53"/>
      <c r="I44" s="5"/>
      <c r="L44" s="5"/>
      <c r="N44" s="5"/>
    </row>
    <row r="45" spans="1:14" x14ac:dyDescent="0.25">
      <c r="A45" s="45"/>
      <c r="B45" s="46"/>
      <c r="C45" s="45"/>
      <c r="D45" s="47"/>
      <c r="E45" s="47"/>
      <c r="F45" s="47"/>
      <c r="I45" s="5"/>
      <c r="L45" s="5"/>
      <c r="N45" s="5"/>
    </row>
  </sheetData>
  <mergeCells count="12">
    <mergeCell ref="C35:F35"/>
    <mergeCell ref="C36:F36"/>
    <mergeCell ref="C43:F43"/>
    <mergeCell ref="C37:F37"/>
    <mergeCell ref="C38:F38"/>
    <mergeCell ref="C42:F42"/>
    <mergeCell ref="C39:F39"/>
    <mergeCell ref="C30:F30"/>
    <mergeCell ref="C31:F31"/>
    <mergeCell ref="C32:F32"/>
    <mergeCell ref="C33:F33"/>
    <mergeCell ref="C34:F34"/>
  </mergeCells>
  <pageMargins left="0.7" right="0.7" top="0.75" bottom="0.75" header="0.3" footer="0.3"/>
  <pageSetup paperSize="9" orientation="portrait" r:id="rId1"/>
  <ignoredErrors>
    <ignoredError sqref="E2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tku_MeetingMaterialDate xmlns="801a4ecc-5c06-4555-9dd1-0bf5b16740cf">2020-12-07T22:00:00+00:00</dotku_MeetingMaterialDate>
    <dotku_MeetingMaterialType xmlns="801a4ecc-5c06-4555-9dd1-0bf5b16740cf">Liite</dotku_MeetingMaterialType>
    <IconOverlay xmlns="http://schemas.microsoft.com/sharepoint/v4" xsi:nil="true"/>
    <dotku_MeetingMaterialYear xmlns="801a4ecc-5c06-4555-9dd1-0bf5b16740cf" xsi:nil="true"/>
    <dotku_Description xmlns="801a4ecc-5c06-4555-9dd1-0bf5b16740cf">Valmis valmistelijalta</dotku_Description>
    <dotku_Publicity xmlns="801a4ecc-5c06-4555-9dd1-0bf5b16740cf">Julkinen</dotku_Publicity>
    <dotku_ContainsPersonalData xmlns="801a4ecc-5c06-4555-9dd1-0bf5b16740cf" xsi:nil="true"/>
  </documentManagement>
</p:properties>
</file>

<file path=customXml/item2.xml><?xml version="1.0" encoding="utf-8"?>
<?mso-contentType ?>
<SharedContentType xmlns="Microsoft.SharePoint.Taxonomy.ContentTypeSync" SourceId="e907a47a-bef0-4de7-8dab-7bc0f3e3b801" ContentTypeId="0x010100C0195A1B6C5C44E9A6AB38BF336295CE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okousaineisto" ma:contentTypeID="0x010100C0195A1B6C5C44E9A6AB38BF336295CE005B58B1AE98F1B74B8D8AD4312158A3BA" ma:contentTypeVersion="29" ma:contentTypeDescription="Luo uusi asiakirja." ma:contentTypeScope="" ma:versionID="973ec735cefe4443a05df0b69fb3d7c7">
  <xsd:schema xmlns:xsd="http://www.w3.org/2001/XMLSchema" xmlns:xs="http://www.w3.org/2001/XMLSchema" xmlns:p="http://schemas.microsoft.com/office/2006/metadata/properties" xmlns:ns2="801a4ecc-5c06-4555-9dd1-0bf5b16740cf" xmlns:ns3="http://schemas.microsoft.com/sharepoint/v4" targetNamespace="http://schemas.microsoft.com/office/2006/metadata/properties" ma:root="true" ma:fieldsID="71dd70dfeac862e9f671fe4058e96f84" ns2:_="" ns3:_="">
    <xsd:import namespace="801a4ecc-5c06-4555-9dd1-0bf5b16740c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otku_ContainsPersonalData" minOccurs="0"/>
                <xsd:element ref="ns2:dotku_Publicity"/>
                <xsd:element ref="ns2:dotku_Description" minOccurs="0"/>
                <xsd:element ref="ns2:dotku_MeetingMaterialYear" minOccurs="0"/>
                <xsd:element ref="ns2:dotku_MeetingMaterialDate"/>
                <xsd:element ref="ns2:dotku_MeetingMaterialType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a4ecc-5c06-4555-9dd1-0bf5b16740cf" elementFormDefault="qualified">
    <xsd:import namespace="http://schemas.microsoft.com/office/2006/documentManagement/types"/>
    <xsd:import namespace="http://schemas.microsoft.com/office/infopath/2007/PartnerControls"/>
    <xsd:element name="dotku_ContainsPersonalData" ma:index="2" nillable="true" ma:displayName="Sisältää henkilötietoja" ma:default="" ma:description="Henkilötietolaki 3 § 1 mom" ma:format="Dropdown" ma:internalName="dotku_ContainsPersonalData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dotku_Publicity" ma:index="3" ma:displayName="Julkisuus" ma:default="Julkinen" ma:format="Dropdown" ma:internalName="dotku_Publicity">
      <xsd:simpleType>
        <xsd:restriction base="dms:Choice">
          <xsd:enumeration value="Julkinen"/>
          <xsd:enumeration value="Salassa pidettävä"/>
        </xsd:restriction>
      </xsd:simpleType>
    </xsd:element>
    <xsd:element name="dotku_Description" ma:index="4" nillable="true" ma:displayName="Kuvaus" ma:internalName="dotku_Description">
      <xsd:simpleType>
        <xsd:restriction base="dms:Note">
          <xsd:maxLength value="255"/>
        </xsd:restriction>
      </xsd:simpleType>
    </xsd:element>
    <xsd:element name="dotku_MeetingMaterialYear" ma:index="5" nillable="true" ma:displayName="Vuosi" ma:internalName="dotku_MeetingMaterialYear" ma:readOnly="false">
      <xsd:simpleType>
        <xsd:restriction base="dms:Number"/>
      </xsd:simpleType>
    </xsd:element>
    <xsd:element name="dotku_MeetingMaterialDate" ma:index="6" ma:displayName="Päätös-/kokouspvm" ma:format="DateOnly" ma:internalName="dotku_MeetingMaterialDate">
      <xsd:simpleType>
        <xsd:restriction base="dms:DateTime"/>
      </xsd:simpleType>
    </xsd:element>
    <xsd:element name="dotku_MeetingMaterialType" ma:index="7" ma:displayName="Kokousaineiston tyyppi" ma:format="Dropdown" ma:internalName="dotku_MeetingMaterialType" ma:readOnly="false">
      <xsd:simpleType>
        <xsd:restriction base="dms:Choice">
          <xsd:enumeration value="Asia-/esityslista"/>
          <xsd:enumeration value="Liite"/>
          <xsd:enumeration value="Muistio"/>
          <xsd:enumeration value="Oheismateriaali"/>
          <xsd:enumeration value="Oikaisuvaatimus"/>
          <xsd:enumeration value="Päätös"/>
          <xsd:enumeration value="Päätösehdotus"/>
          <xsd:enumeration value="Päätösesitys"/>
          <xsd:enumeration value="Päätöspöytäkirja"/>
          <xsd:enumeration value="Pöytäkirj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EB1B0D-6664-4679-A412-342A788487FC}">
  <ds:schemaRefs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911c9536-75c3-4644-990f-a67d9fc82379"/>
    <ds:schemaRef ds:uri="http://purl.org/dc/dcmitype/"/>
    <ds:schemaRef ds:uri="801a4ecc-5c06-4555-9dd1-0bf5b16740cf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F41B807E-338C-4D66-B386-1B05D09805C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57FC4E6-DDF6-4589-8DAA-CC20537E49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a4ecc-5c06-4555-9dd1-0bf5b16740c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582863C-A37B-430C-B005-77A1BF78AC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2020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Päivi</dc:creator>
  <cp:lastModifiedBy>Siekkinen Jaana</cp:lastModifiedBy>
  <cp:lastPrinted>2020-12-02T10:10:52Z</cp:lastPrinted>
  <dcterms:created xsi:type="dcterms:W3CDTF">2017-12-04T10:38:56Z</dcterms:created>
  <dcterms:modified xsi:type="dcterms:W3CDTF">2020-12-04T11:58:38Z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0x010100C0195A1B6C5C44E9A6AB38BF336295CE005B58B1AE98F1B74B8D8AD4312158A3BA</vt:lpwstr>
  </property>
</Properties>
</file>