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152" sheetId="1" r:id="rId1"/>
  </sheets>
  <definedNames>
    <definedName name="euro">#REF!</definedName>
    <definedName name="HTML_CodePage" hidden="1">1252</definedName>
    <definedName name="HTML_Control" hidden="1">{"'Jotiin'!$A$2:$G$68"}</definedName>
    <definedName name="HTML_Description" hidden="1">""</definedName>
    <definedName name="HTML_Email" hidden="1">""</definedName>
    <definedName name="HTML_Header" hidden="1">"Jotiin"</definedName>
    <definedName name="HTML_LastUpdate" hidden="1">"13.5.2003"</definedName>
    <definedName name="HTML_LineAfter" hidden="1">FALSE</definedName>
    <definedName name="HTML_LineBefore" hidden="1">FALSE</definedName>
    <definedName name="HTML_Name" hidden="1">"RRANNIKK"</definedName>
    <definedName name="HTML_OBDlg2" hidden="1">TRUE</definedName>
    <definedName name="HTML_OBDlg4" hidden="1">TRUE</definedName>
    <definedName name="HTML_OS" hidden="1">0</definedName>
    <definedName name="HTML_PathFile" hidden="1">"K:\JOTI\SIIRTO\totenn-k.htm"</definedName>
    <definedName name="HTML_Title" hidden="1">"1_kt"</definedName>
    <definedName name="ktalous">#REF!</definedName>
    <definedName name="siirtyy">#REF!</definedName>
    <definedName name="TA_2009">#REF!</definedName>
    <definedName name="Tot.enn._31.12.2009">#REF!</definedName>
    <definedName name="toteutuu">#REF!</definedName>
    <definedName name="VUODEN_2009_TALOUSARVION_TULOJEN_JA_MENOJEN_TOTEUTUMISENNUSTE">#REF!</definedName>
  </definedNames>
  <calcPr fullCalcOnLoad="1"/>
</workbook>
</file>

<file path=xl/sharedStrings.xml><?xml version="1.0" encoding="utf-8"?>
<sst xmlns="http://schemas.openxmlformats.org/spreadsheetml/2006/main" count="60" uniqueCount="53">
  <si>
    <t>VUODEN 2009 TALOUSARVION TULOJEN JA MENOJEN TOTEUTUMISENNUSTE</t>
  </si>
  <si>
    <t>(1.000 €)</t>
  </si>
  <si>
    <t>Toimielin/Talousarviotili</t>
  </si>
  <si>
    <t>1 52 Liikuntalautakunta</t>
  </si>
  <si>
    <t>KÄYTTÖTALOUSOSA</t>
  </si>
  <si>
    <t>TA 2009</t>
  </si>
  <si>
    <t>Muutokset</t>
  </si>
  <si>
    <t>Määrä-
raha yht.</t>
  </si>
  <si>
    <t>Tot.enn.
31.12.2009</t>
  </si>
  <si>
    <t>Ero</t>
  </si>
  <si>
    <t>Toimintatuotot</t>
  </si>
  <si>
    <t>Myyntituotot</t>
  </si>
  <si>
    <t>Maksutuotot</t>
  </si>
  <si>
    <t>Tuet ja avustukset</t>
  </si>
  <si>
    <t>Muut toimintatuotot</t>
  </si>
  <si>
    <t xml:space="preserve">  Vuokrat</t>
  </si>
  <si>
    <t xml:space="preserve">  Muut</t>
  </si>
  <si>
    <t>Valmistus omaan käyttöön</t>
  </si>
  <si>
    <t>Toimintakulut</t>
  </si>
  <si>
    <t>Henkilöstökulut</t>
  </si>
  <si>
    <t>Palvelujen ostot</t>
  </si>
  <si>
    <t>Asiakaspalvelujen ostot</t>
  </si>
  <si>
    <t>Aineet, tarvikkeet ja tavarat</t>
  </si>
  <si>
    <t>Avustukset</t>
  </si>
  <si>
    <t>Muut toimintakulut</t>
  </si>
  <si>
    <t xml:space="preserve">  Sisäiset vuokrat</t>
  </si>
  <si>
    <t>Toimintakate</t>
  </si>
  <si>
    <t>INVESTOINTIOSA</t>
  </si>
  <si>
    <t>Menot</t>
  </si>
  <si>
    <t>Tulot</t>
  </si>
  <si>
    <t>Netto</t>
  </si>
  <si>
    <t>Muutokset; päätös (tam, mks ei ss)</t>
  </si>
  <si>
    <t>pvm ja §</t>
  </si>
  <si>
    <t>€</t>
  </si>
  <si>
    <t>Kv, talousarviomuutos</t>
  </si>
  <si>
    <t>30.3.</t>
  </si>
  <si>
    <t>palkat</t>
  </si>
  <si>
    <t>avust.</t>
  </si>
  <si>
    <t>vuokrat</t>
  </si>
  <si>
    <t>Henkilöstöjoht. C § 11</t>
  </si>
  <si>
    <t>25.2.</t>
  </si>
  <si>
    <t>Tilivelvollisen viranhaltijan allekirjoitus</t>
  </si>
  <si>
    <t>Tiedusteluihin vastaa</t>
  </si>
  <si>
    <t>puh.</t>
  </si>
  <si>
    <r>
      <t xml:space="preserve">  - josta </t>
    </r>
    <r>
      <rPr>
        <i/>
        <sz val="10"/>
        <rFont val="Arial"/>
        <family val="2"/>
      </rPr>
      <t>käyttöomaisuuden myyntivoitot</t>
    </r>
  </si>
  <si>
    <t>Henkilöstöjoht. C § 14</t>
  </si>
  <si>
    <t>20.4.</t>
  </si>
  <si>
    <t>Henkilöstöjoht. C § 23</t>
  </si>
  <si>
    <t>11.8.</t>
  </si>
  <si>
    <t>Ilkka Mäkynen</t>
  </si>
  <si>
    <t>0505546280</t>
  </si>
  <si>
    <t>10.11 .2009</t>
  </si>
  <si>
    <t>liikuntajohtajan varahenkilö Ilkka Mäkynen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</si>
</sst>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#,##0.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"/>
    <numFmt numFmtId="181" formatCode="_-* #,##0.00\ [$€]_-;\-* #,##0.00\ [$€]_-;_-* &quot;-&quot;??\ [$€]_-;_-@_-"/>
    <numFmt numFmtId="182" formatCode="#\ ###\ ###\ ###\ ##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62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1" fillId="0" borderId="1" xfId="0" applyNumberFormat="1" applyFont="1" applyBorder="1" applyAlignment="1" applyProtection="1">
      <alignment/>
      <protection locked="0"/>
    </xf>
    <xf numFmtId="49" fontId="1" fillId="0" borderId="1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/>
    </xf>
    <xf numFmtId="3" fontId="1" fillId="0" borderId="1" xfId="0" applyNumberFormat="1" applyFont="1" applyFill="1" applyBorder="1" applyAlignment="1" applyProtection="1">
      <alignment/>
      <protection/>
    </xf>
    <xf numFmtId="3" fontId="1" fillId="0" borderId="1" xfId="0" applyNumberFormat="1" applyFont="1" applyFill="1" applyBorder="1" applyAlignment="1">
      <alignment/>
    </xf>
    <xf numFmtId="0" fontId="0" fillId="0" borderId="5" xfId="0" applyFont="1" applyBorder="1" applyAlignment="1" quotePrefix="1">
      <alignment/>
    </xf>
    <xf numFmtId="3" fontId="0" fillId="0" borderId="5" xfId="0" applyNumberFormat="1" applyFont="1" applyBorder="1" applyAlignment="1" applyProtection="1">
      <alignment/>
      <protection locked="0"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 applyProtection="1">
      <alignment/>
      <protection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 applyProtection="1">
      <alignment/>
      <protection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 applyProtection="1">
      <alignment/>
      <protection/>
    </xf>
    <xf numFmtId="0" fontId="0" fillId="0" borderId="1" xfId="0" applyFont="1" applyBorder="1" applyAlignment="1" quotePrefix="1">
      <alignment/>
    </xf>
    <xf numFmtId="3" fontId="1" fillId="0" borderId="1" xfId="0" applyNumberFormat="1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6" fillId="0" borderId="5" xfId="0" applyFont="1" applyBorder="1" applyAlignment="1" quotePrefix="1">
      <alignment/>
    </xf>
    <xf numFmtId="3" fontId="1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2" xfId="0" applyFont="1" applyBorder="1" applyAlignment="1" applyProtection="1">
      <alignment/>
      <protection/>
    </xf>
    <xf numFmtId="49" fontId="0" fillId="0" borderId="3" xfId="0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right" wrapText="1"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49" fontId="0" fillId="0" borderId="5" xfId="0" applyNumberFormat="1" applyFont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 locked="0"/>
    </xf>
    <xf numFmtId="49" fontId="0" fillId="0" borderId="6" xfId="0" applyNumberFormat="1" applyFont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 locked="0"/>
    </xf>
    <xf numFmtId="3" fontId="0" fillId="0" borderId="6" xfId="0" applyNumberFormat="1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9" fontId="0" fillId="0" borderId="6" xfId="0" applyNumberFormat="1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81" fontId="7" fillId="0" borderId="5" xfId="17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49" fontId="0" fillId="0" borderId="7" xfId="0" applyNumberFormat="1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 locked="0"/>
    </xf>
  </cellXfs>
  <cellStyles count="9">
    <cellStyle name="Normal" xfId="0"/>
    <cellStyle name="Followed Hyperlink" xfId="15"/>
    <cellStyle name="Comma" xfId="16"/>
    <cellStyle name="Euro" xfId="17"/>
    <cellStyle name="Hyperlink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B47" sqref="B47"/>
    </sheetView>
  </sheetViews>
  <sheetFormatPr defaultColWidth="9.140625" defaultRowHeight="12.75"/>
  <cols>
    <col min="1" max="1" width="2.7109375" style="2" customWidth="1"/>
    <col min="2" max="2" width="35.140625" style="2" customWidth="1"/>
    <col min="3" max="3" width="9.140625" style="2" customWidth="1"/>
    <col min="4" max="4" width="10.421875" style="2" customWidth="1"/>
    <col min="5" max="5" width="9.140625" style="2" customWidth="1"/>
    <col min="6" max="6" width="10.140625" style="2" customWidth="1"/>
    <col min="7" max="16384" width="9.140625" style="2" customWidth="1"/>
  </cols>
  <sheetData>
    <row r="1" spans="1:7" ht="12.75">
      <c r="A1" s="1" t="s">
        <v>0</v>
      </c>
      <c r="G1" s="3"/>
    </row>
    <row r="2" ht="12.75">
      <c r="A2" s="4" t="s">
        <v>1</v>
      </c>
    </row>
    <row r="4" spans="1:7" ht="12.75">
      <c r="A4" s="5" t="s">
        <v>2</v>
      </c>
      <c r="B4" s="6"/>
      <c r="C4" s="7" t="s">
        <v>3</v>
      </c>
      <c r="D4" s="8"/>
      <c r="E4" s="8"/>
      <c r="F4" s="8"/>
      <c r="G4" s="8"/>
    </row>
    <row r="5" ht="12.75">
      <c r="C5" s="9"/>
    </row>
    <row r="7" spans="1:7" ht="25.5">
      <c r="A7" s="10" t="s">
        <v>4</v>
      </c>
      <c r="B7" s="11"/>
      <c r="C7" s="12" t="s">
        <v>5</v>
      </c>
      <c r="D7" s="13" t="s">
        <v>6</v>
      </c>
      <c r="E7" s="13" t="s">
        <v>7</v>
      </c>
      <c r="F7" s="13" t="s">
        <v>8</v>
      </c>
      <c r="G7" s="14" t="s">
        <v>9</v>
      </c>
    </row>
    <row r="8" spans="1:7" ht="28.5" customHeight="1">
      <c r="A8" s="5" t="s">
        <v>10</v>
      </c>
      <c r="B8" s="6"/>
      <c r="C8" s="15">
        <f>SUM(C9:C14)</f>
        <v>2112.2999999999997</v>
      </c>
      <c r="D8" s="15">
        <f>SUM(D9:D14)</f>
        <v>0</v>
      </c>
      <c r="E8" s="16">
        <f>SUM(C8:D8)</f>
        <v>2112.2999999999997</v>
      </c>
      <c r="F8" s="15">
        <f>SUM(F9:F14)</f>
        <v>1984</v>
      </c>
      <c r="G8" s="16">
        <f>+F8-E8</f>
        <v>-128.29999999999973</v>
      </c>
    </row>
    <row r="9" spans="2:7" ht="12.75">
      <c r="B9" s="17" t="s">
        <v>11</v>
      </c>
      <c r="C9" s="18">
        <v>27.285</v>
      </c>
      <c r="D9" s="18"/>
      <c r="E9" s="19">
        <f>SUM(C9:D9)</f>
        <v>27.285</v>
      </c>
      <c r="F9" s="18">
        <v>40</v>
      </c>
      <c r="G9" s="20">
        <f>+F9-E9</f>
        <v>12.715</v>
      </c>
    </row>
    <row r="10" spans="2:7" ht="12.75">
      <c r="B10" s="17" t="s">
        <v>12</v>
      </c>
      <c r="C10" s="18">
        <v>1273.069</v>
      </c>
      <c r="D10" s="18"/>
      <c r="E10" s="19">
        <f>SUM(C10:D10)</f>
        <v>1273.069</v>
      </c>
      <c r="F10" s="18">
        <v>1033</v>
      </c>
      <c r="G10" s="20">
        <f>+F10-E10</f>
        <v>-240.06899999999996</v>
      </c>
    </row>
    <row r="11" spans="2:7" ht="12.75">
      <c r="B11" s="17" t="s">
        <v>13</v>
      </c>
      <c r="C11" s="18"/>
      <c r="D11" s="18"/>
      <c r="E11" s="19">
        <f>SUM(C11:D11)</f>
        <v>0</v>
      </c>
      <c r="F11" s="18">
        <v>37</v>
      </c>
      <c r="G11" s="20">
        <f>+F11-E11</f>
        <v>37</v>
      </c>
    </row>
    <row r="12" spans="2:7" ht="12.75">
      <c r="B12" s="21" t="s">
        <v>14</v>
      </c>
      <c r="C12" s="22"/>
      <c r="D12" s="22"/>
      <c r="E12" s="20"/>
      <c r="F12" s="22"/>
      <c r="G12" s="20"/>
    </row>
    <row r="13" spans="2:7" ht="12.75">
      <c r="B13" s="21" t="s">
        <v>15</v>
      </c>
      <c r="C13" s="18">
        <v>796.746</v>
      </c>
      <c r="D13" s="18"/>
      <c r="E13" s="19">
        <f aca="true" t="shared" si="0" ref="E13:E18">SUM(C13:D13)</f>
        <v>796.746</v>
      </c>
      <c r="F13" s="18">
        <v>770</v>
      </c>
      <c r="G13" s="20">
        <f>+F13-E13</f>
        <v>-26.74599999999998</v>
      </c>
    </row>
    <row r="14" spans="2:7" ht="12.75">
      <c r="B14" s="21" t="s">
        <v>16</v>
      </c>
      <c r="C14" s="18">
        <v>15.2</v>
      </c>
      <c r="D14" s="18"/>
      <c r="E14" s="19">
        <f t="shared" si="0"/>
        <v>15.2</v>
      </c>
      <c r="F14" s="18">
        <v>104</v>
      </c>
      <c r="G14" s="20">
        <f>+F14-E14</f>
        <v>88.8</v>
      </c>
    </row>
    <row r="15" spans="2:7" ht="12.75">
      <c r="B15" s="17" t="s">
        <v>44</v>
      </c>
      <c r="C15" s="18"/>
      <c r="D15" s="18"/>
      <c r="E15" s="23">
        <f t="shared" si="0"/>
        <v>0</v>
      </c>
      <c r="F15" s="18"/>
      <c r="G15" s="24">
        <f>+F15-E15</f>
        <v>0</v>
      </c>
    </row>
    <row r="16" spans="1:8" ht="18" customHeight="1">
      <c r="A16" s="5" t="s">
        <v>17</v>
      </c>
      <c r="B16" s="25"/>
      <c r="C16" s="26"/>
      <c r="D16" s="27"/>
      <c r="E16" s="28">
        <f t="shared" si="0"/>
        <v>0</v>
      </c>
      <c r="F16" s="27"/>
      <c r="G16" s="29">
        <f>+F16-E16</f>
        <v>0</v>
      </c>
      <c r="H16" s="30"/>
    </row>
    <row r="17" spans="1:7" ht="28.5" customHeight="1">
      <c r="A17" s="5" t="s">
        <v>18</v>
      </c>
      <c r="B17" s="6"/>
      <c r="C17" s="15">
        <f>+C18+C20+C21+C22+C23+C25+C26+C27</f>
        <v>17660.615999999998</v>
      </c>
      <c r="D17" s="28">
        <f>+D18+D20+D21+D22+D23+D25+D26+D27</f>
        <v>-258</v>
      </c>
      <c r="E17" s="28">
        <f t="shared" si="0"/>
        <v>17402.615999999998</v>
      </c>
      <c r="F17" s="28">
        <f>+F18+F20+F21+F22+F23+F25+F26+F27</f>
        <v>17230</v>
      </c>
      <c r="G17" s="28">
        <f>+E17-F17</f>
        <v>172.61599999999817</v>
      </c>
    </row>
    <row r="18" spans="2:7" ht="12.75">
      <c r="B18" s="17" t="s">
        <v>19</v>
      </c>
      <c r="C18" s="18">
        <f>3015.609+1113.349</f>
        <v>4128.958</v>
      </c>
      <c r="D18" s="18">
        <v>-152</v>
      </c>
      <c r="E18" s="19">
        <f t="shared" si="0"/>
        <v>3976.9579999999996</v>
      </c>
      <c r="F18" s="18">
        <v>3948</v>
      </c>
      <c r="G18" s="20">
        <f>+F18-E18</f>
        <v>-28.95799999999963</v>
      </c>
    </row>
    <row r="19" spans="2:7" ht="12.75">
      <c r="B19" s="31"/>
      <c r="C19" s="18"/>
      <c r="D19" s="18"/>
      <c r="E19" s="19"/>
      <c r="F19" s="18"/>
      <c r="G19" s="20"/>
    </row>
    <row r="20" spans="2:7" ht="12.75">
      <c r="B20" s="17" t="s">
        <v>20</v>
      </c>
      <c r="C20" s="18">
        <v>1852.838</v>
      </c>
      <c r="D20" s="18"/>
      <c r="E20" s="19">
        <f>SUM(C20:D20)</f>
        <v>1852.838</v>
      </c>
      <c r="F20" s="18">
        <v>1711</v>
      </c>
      <c r="G20" s="20">
        <f>+F20-E20</f>
        <v>-141.83799999999997</v>
      </c>
    </row>
    <row r="21" spans="2:7" ht="12.75">
      <c r="B21" s="21" t="s">
        <v>21</v>
      </c>
      <c r="C21" s="18"/>
      <c r="D21" s="18"/>
      <c r="E21" s="19">
        <f>SUM(C21:D21)</f>
        <v>0</v>
      </c>
      <c r="F21" s="18">
        <v>0</v>
      </c>
      <c r="G21" s="20">
        <f>+F21-E21</f>
        <v>0</v>
      </c>
    </row>
    <row r="22" spans="2:7" ht="12.75">
      <c r="B22" s="21" t="s">
        <v>22</v>
      </c>
      <c r="C22" s="18">
        <v>1505.87</v>
      </c>
      <c r="D22" s="18"/>
      <c r="E22" s="19">
        <f>SUM(C22:D22)</f>
        <v>1505.87</v>
      </c>
      <c r="F22" s="18">
        <v>1562</v>
      </c>
      <c r="G22" s="20">
        <f>+F22-E22</f>
        <v>56.13000000000011</v>
      </c>
    </row>
    <row r="23" spans="2:7" ht="12.75">
      <c r="B23" s="21" t="s">
        <v>23</v>
      </c>
      <c r="C23" s="18">
        <v>1475</v>
      </c>
      <c r="D23" s="18">
        <v>-80</v>
      </c>
      <c r="E23" s="19">
        <f>SUM(C23:D23)</f>
        <v>1395</v>
      </c>
      <c r="F23" s="18">
        <v>1395</v>
      </c>
      <c r="G23" s="20">
        <f>+F23-E23</f>
        <v>0</v>
      </c>
    </row>
    <row r="24" spans="2:7" ht="12.75">
      <c r="B24" s="21" t="s">
        <v>24</v>
      </c>
      <c r="C24" s="22"/>
      <c r="D24" s="22"/>
      <c r="E24" s="20"/>
      <c r="F24" s="22"/>
      <c r="G24" s="20"/>
    </row>
    <row r="25" spans="2:7" ht="12.75">
      <c r="B25" s="21" t="s">
        <v>15</v>
      </c>
      <c r="C25" s="18">
        <v>2041.63</v>
      </c>
      <c r="D25" s="18">
        <v>-26</v>
      </c>
      <c r="E25" s="19">
        <f>SUM(C25:D25)</f>
        <v>2015.63</v>
      </c>
      <c r="F25" s="18">
        <v>2237</v>
      </c>
      <c r="G25" s="20">
        <f>+F25-E25</f>
        <v>221.3699999999999</v>
      </c>
    </row>
    <row r="26" spans="2:7" ht="12.75">
      <c r="B26" s="21" t="s">
        <v>25</v>
      </c>
      <c r="C26" s="18">
        <v>6599.711</v>
      </c>
      <c r="D26" s="18"/>
      <c r="E26" s="19">
        <f>SUM(C26:D26)</f>
        <v>6599.711</v>
      </c>
      <c r="F26" s="18">
        <v>6342</v>
      </c>
      <c r="G26" s="32">
        <f>+F26-E26</f>
        <v>-257.71100000000024</v>
      </c>
    </row>
    <row r="27" spans="2:7" ht="12.75">
      <c r="B27" s="33" t="s">
        <v>16</v>
      </c>
      <c r="C27" s="34">
        <v>56.609</v>
      </c>
      <c r="D27" s="34"/>
      <c r="E27" s="35">
        <f>SUM(C27:D27)</f>
        <v>56.609</v>
      </c>
      <c r="F27" s="34">
        <v>35</v>
      </c>
      <c r="G27" s="29">
        <f>+F27-E27</f>
        <v>-21.609</v>
      </c>
    </row>
    <row r="28" spans="1:7" ht="12.75">
      <c r="A28" s="10" t="s">
        <v>26</v>
      </c>
      <c r="B28" s="11"/>
      <c r="C28" s="36">
        <f>+C8+C16-C17</f>
        <v>-15548.315999999999</v>
      </c>
      <c r="D28" s="37">
        <f>+D8+D16-D17</f>
        <v>258</v>
      </c>
      <c r="E28" s="37">
        <f>+E8+E16-E17</f>
        <v>-15290.315999999999</v>
      </c>
      <c r="F28" s="37">
        <f>+F8+F16-F17</f>
        <v>-15246</v>
      </c>
      <c r="G28" s="37">
        <f>+G8+G16+G17</f>
        <v>44.31599999999844</v>
      </c>
    </row>
    <row r="29" ht="22.5" customHeight="1">
      <c r="B29" s="33"/>
    </row>
    <row r="30" spans="1:7" ht="25.5">
      <c r="A30" s="38" t="s">
        <v>27</v>
      </c>
      <c r="B30" s="39"/>
      <c r="C30" s="40" t="s">
        <v>5</v>
      </c>
      <c r="D30" s="41" t="s">
        <v>6</v>
      </c>
      <c r="E30" s="41" t="s">
        <v>7</v>
      </c>
      <c r="F30" s="41" t="s">
        <v>8</v>
      </c>
      <c r="G30" s="42" t="s">
        <v>9</v>
      </c>
    </row>
    <row r="31" spans="1:7" ht="19.5" customHeight="1">
      <c r="A31" s="43" t="s">
        <v>28</v>
      </c>
      <c r="B31" s="44"/>
      <c r="C31" s="45">
        <v>300</v>
      </c>
      <c r="D31" s="18">
        <v>0</v>
      </c>
      <c r="E31" s="20">
        <f>SUM(C31:D31)</f>
        <v>300</v>
      </c>
      <c r="F31" s="18">
        <v>200</v>
      </c>
      <c r="G31" s="20">
        <f>+E31-F31</f>
        <v>100</v>
      </c>
    </row>
    <row r="32" spans="1:7" ht="12.75">
      <c r="A32" s="43" t="s">
        <v>29</v>
      </c>
      <c r="B32" s="46"/>
      <c r="C32" s="47">
        <v>50</v>
      </c>
      <c r="D32" s="48"/>
      <c r="E32" s="32">
        <f>SUM(C32:D32)</f>
        <v>50</v>
      </c>
      <c r="F32" s="48">
        <v>30</v>
      </c>
      <c r="G32" s="20">
        <f>+F32-E32</f>
        <v>-20</v>
      </c>
    </row>
    <row r="33" spans="1:7" ht="12.75">
      <c r="A33" s="38" t="s">
        <v>30</v>
      </c>
      <c r="B33" s="49"/>
      <c r="C33" s="50">
        <f>+C32-C31</f>
        <v>-250</v>
      </c>
      <c r="D33" s="50">
        <f>+D32-D31</f>
        <v>0</v>
      </c>
      <c r="E33" s="50">
        <f>SUM(C33:D33)</f>
        <v>-250</v>
      </c>
      <c r="F33" s="50">
        <f>+F32-F31</f>
        <v>-170</v>
      </c>
      <c r="G33" s="51">
        <f>SUM(G31:G32)</f>
        <v>80</v>
      </c>
    </row>
    <row r="34" spans="1:7" ht="12.75">
      <c r="A34" s="52"/>
      <c r="B34" s="53"/>
      <c r="C34" s="54"/>
      <c r="D34" s="54"/>
      <c r="E34" s="54"/>
      <c r="F34" s="54"/>
      <c r="G34" s="54"/>
    </row>
    <row r="35" spans="1:7" ht="12.75">
      <c r="A35" s="55" t="s">
        <v>31</v>
      </c>
      <c r="B35" s="56"/>
      <c r="C35" s="57" t="s">
        <v>32</v>
      </c>
      <c r="D35" s="57"/>
      <c r="E35" s="57" t="s">
        <v>33</v>
      </c>
      <c r="F35" s="58"/>
      <c r="G35" s="58"/>
    </row>
    <row r="36" spans="1:7" ht="12.75">
      <c r="A36" s="59"/>
      <c r="B36" s="60" t="s">
        <v>34</v>
      </c>
      <c r="C36" s="61" t="s">
        <v>35</v>
      </c>
      <c r="D36" s="54" t="s">
        <v>36</v>
      </c>
      <c r="E36" s="48">
        <f>-146987-33984</f>
        <v>-180971</v>
      </c>
      <c r="F36" s="61"/>
      <c r="G36" s="61"/>
    </row>
    <row r="37" spans="1:7" ht="12.75">
      <c r="A37" s="59"/>
      <c r="B37" s="60"/>
      <c r="C37" s="61"/>
      <c r="D37" s="62" t="s">
        <v>37</v>
      </c>
      <c r="E37" s="34">
        <v>-80000</v>
      </c>
      <c r="F37" s="61"/>
      <c r="G37" s="61"/>
    </row>
    <row r="38" spans="1:7" ht="12.75">
      <c r="A38" s="59"/>
      <c r="B38" s="60"/>
      <c r="C38" s="61"/>
      <c r="D38" s="62" t="s">
        <v>38</v>
      </c>
      <c r="E38" s="27">
        <v>-26000</v>
      </c>
      <c r="F38" s="61"/>
      <c r="G38" s="61"/>
    </row>
    <row r="39" spans="1:7" ht="12.75">
      <c r="A39" s="59"/>
      <c r="B39" s="60"/>
      <c r="C39" s="61"/>
      <c r="D39" s="58"/>
      <c r="E39" s="34">
        <f>SUM(E36:E38)</f>
        <v>-286971</v>
      </c>
      <c r="F39" s="61"/>
      <c r="G39" s="61"/>
    </row>
    <row r="40" spans="1:7" ht="12.75">
      <c r="A40" s="52"/>
      <c r="B40" s="60" t="s">
        <v>39</v>
      </c>
      <c r="C40" s="61" t="s">
        <v>40</v>
      </c>
      <c r="D40" s="61"/>
      <c r="E40" s="63">
        <v>14000</v>
      </c>
      <c r="F40" s="61"/>
      <c r="G40" s="61"/>
    </row>
    <row r="41" spans="1:7" ht="12.75">
      <c r="A41" s="52"/>
      <c r="B41" s="2" t="s">
        <v>45</v>
      </c>
      <c r="C41" s="2" t="s">
        <v>46</v>
      </c>
      <c r="E41" s="67">
        <v>7179.23</v>
      </c>
      <c r="F41" s="61"/>
      <c r="G41" s="61"/>
    </row>
    <row r="42" spans="1:7" ht="12.75">
      <c r="A42" s="52"/>
      <c r="B42" s="60" t="s">
        <v>47</v>
      </c>
      <c r="C42" s="61" t="s">
        <v>48</v>
      </c>
      <c r="D42" s="61"/>
      <c r="E42" s="34">
        <v>8009</v>
      </c>
      <c r="F42" s="61"/>
      <c r="G42" s="61"/>
    </row>
    <row r="43" spans="1:7" ht="12.75">
      <c r="A43" s="52"/>
      <c r="B43" s="60"/>
      <c r="C43" s="61"/>
      <c r="D43" s="61"/>
      <c r="E43" s="34"/>
      <c r="F43" s="61"/>
      <c r="G43" s="61"/>
    </row>
    <row r="44" spans="1:7" ht="12.75">
      <c r="A44" s="52"/>
      <c r="B44" s="60"/>
      <c r="C44" s="61"/>
      <c r="D44" s="61"/>
      <c r="E44" s="62"/>
      <c r="F44" s="61"/>
      <c r="G44" s="61"/>
    </row>
    <row r="45" spans="1:7" ht="12.75">
      <c r="A45" s="52"/>
      <c r="B45" s="60"/>
      <c r="C45" s="61"/>
      <c r="D45" s="61"/>
      <c r="E45" s="62"/>
      <c r="F45" s="61"/>
      <c r="G45" s="61"/>
    </row>
    <row r="46" spans="1:7" ht="12.75">
      <c r="A46" s="52"/>
      <c r="B46" s="53"/>
      <c r="C46" s="54"/>
      <c r="D46" s="54"/>
      <c r="E46" s="62"/>
      <c r="F46" s="54"/>
      <c r="G46" s="54"/>
    </row>
    <row r="47" spans="1:7" ht="12.75">
      <c r="A47" s="64"/>
      <c r="B47" s="64" t="s">
        <v>52</v>
      </c>
      <c r="C47" s="64"/>
      <c r="D47" s="64"/>
      <c r="E47" s="52"/>
      <c r="F47" s="65"/>
      <c r="G47" s="66" t="s">
        <v>51</v>
      </c>
    </row>
    <row r="48" spans="1:7" ht="12.75">
      <c r="A48" s="52" t="s">
        <v>41</v>
      </c>
      <c r="B48" s="52"/>
      <c r="C48" s="52"/>
      <c r="D48" s="52"/>
      <c r="E48" s="52"/>
      <c r="F48" s="52"/>
      <c r="G48" s="52"/>
    </row>
    <row r="49" spans="1:7" ht="12.75">
      <c r="A49" s="64"/>
      <c r="B49" s="64" t="s">
        <v>49</v>
      </c>
      <c r="C49" s="64"/>
      <c r="D49" s="64"/>
      <c r="E49" s="52"/>
      <c r="F49" s="65" t="s">
        <v>50</v>
      </c>
      <c r="G49" s="64"/>
    </row>
    <row r="50" spans="1:7" ht="12.75">
      <c r="A50" s="52" t="s">
        <v>42</v>
      </c>
      <c r="B50" s="52"/>
      <c r="C50" s="52"/>
      <c r="D50" s="52"/>
      <c r="E50" s="52"/>
      <c r="F50" s="52" t="s">
        <v>43</v>
      </c>
      <c r="G50" s="52"/>
    </row>
    <row r="51" spans="1:7" ht="12.75">
      <c r="A51" s="52"/>
      <c r="B51" s="52"/>
      <c r="C51" s="52"/>
      <c r="D51" s="52"/>
      <c r="E51" s="52"/>
      <c r="F51" s="52"/>
      <c r="G51" s="52"/>
    </row>
  </sheetData>
  <printOptions/>
  <pageMargins left="0.5905511811023623" right="0.3937007874015748" top="0.5905511811023623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rrannikk</dc:creator>
  <cp:keywords/>
  <dc:description/>
  <cp:lastModifiedBy>jsiekkin</cp:lastModifiedBy>
  <cp:lastPrinted>2009-11-09T13:35:15Z</cp:lastPrinted>
  <dcterms:created xsi:type="dcterms:W3CDTF">2009-06-25T12:58:13Z</dcterms:created>
  <dcterms:modified xsi:type="dcterms:W3CDTF">2009-11-11T08:07:13Z</dcterms:modified>
  <cp:category/>
  <cp:version/>
  <cp:contentType/>
  <cp:contentStatus/>
</cp:coreProperties>
</file>