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4886et\Documents\Omat työt\Omat työt 2\Työpöytä\"/>
    </mc:Choice>
  </mc:AlternateContent>
  <xr:revisionPtr revIDLastSave="0" documentId="8_{460B30DC-FEE5-46FD-AFB0-C7A360B9DF39}" xr6:coauthVersionLast="47" xr6:coauthVersionMax="47" xr10:uidLastSave="{00000000-0000-0000-0000-000000000000}"/>
  <bookViews>
    <workbookView xWindow="28680" yWindow="-120" windowWidth="29040" windowHeight="15840" xr2:uid="{B36E002D-C911-4CC4-8047-B0E15D5483F5}"/>
  </bookViews>
  <sheets>
    <sheet name="Työmaa 1" sheetId="1" r:id="rId1"/>
  </sheets>
  <definedNames>
    <definedName name="_xlnm.Print_Area" localSheetId="0">'Työmaa 1'!$A$1:$F$49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E45" i="1"/>
  <c r="E38" i="1" l="1"/>
  <c r="C37" i="1" l="1"/>
  <c r="E37" i="1" s="1"/>
  <c r="C36" i="1"/>
  <c r="E36" i="1" s="1"/>
  <c r="E39" i="1" l="1"/>
  <c r="D8" i="1"/>
  <c r="D9" i="1"/>
  <c r="D10" i="1"/>
  <c r="D12" i="1"/>
  <c r="D13" i="1"/>
  <c r="D14" i="1"/>
  <c r="D15" i="1"/>
  <c r="D16" i="1"/>
  <c r="D7" i="1"/>
  <c r="F10" i="1" l="1"/>
  <c r="C23" i="1" s="1"/>
  <c r="F11" i="1"/>
  <c r="C24" i="1" s="1"/>
  <c r="F13" i="1"/>
  <c r="F14" i="1"/>
  <c r="F16" i="1"/>
  <c r="C29" i="1" s="1"/>
  <c r="F15" i="1"/>
  <c r="C28" i="1" s="1"/>
  <c r="F12" i="1"/>
  <c r="F9" i="1"/>
  <c r="F8" i="1"/>
  <c r="C21" i="1" s="1"/>
  <c r="F7" i="1"/>
  <c r="C20" i="1" s="1"/>
  <c r="E21" i="1" l="1"/>
  <c r="E22" i="1"/>
  <c r="E25" i="1"/>
  <c r="E26" i="1"/>
  <c r="E20" i="1"/>
  <c r="E23" i="1"/>
  <c r="E24" i="1"/>
  <c r="E27" i="1"/>
  <c r="E28" i="1"/>
  <c r="E29" i="1"/>
  <c r="E30" i="1" l="1"/>
  <c r="E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Laakso Päivi</author>
  </authors>
  <commentList>
    <comment ref="D19" authorId="0" shapeId="0" xr:uid="{3F54CB9B-5930-4ED8-A682-06679874A4CB}">
      <text>
        <r>
          <rPr>
            <b/>
            <sz val="9"/>
            <color indexed="81"/>
            <rFont val="Tahoma"/>
            <family val="2"/>
          </rPr>
          <t>Laakso Päivi:</t>
        </r>
        <r>
          <rPr>
            <sz val="9"/>
            <color indexed="81"/>
            <rFont val="Tahoma"/>
            <family val="2"/>
          </rPr>
          <t xml:space="preserve">
hinnat 05/2020</t>
        </r>
      </text>
    </comment>
    <comment ref="D44" authorId="0" shapeId="0" xr:uid="{C7174A74-9E74-4456-BBAE-890AF5AB45B3}">
      <text>
        <r>
          <rPr>
            <b/>
            <sz val="9"/>
            <color indexed="81"/>
            <rFont val="Tahoma"/>
            <family val="2"/>
          </rPr>
          <t>Laakso Päivi:</t>
        </r>
        <r>
          <rPr>
            <sz val="9"/>
            <color indexed="81"/>
            <rFont val="Tahoma"/>
            <family val="2"/>
          </rPr>
          <t xml:space="preserve">
hinnat 05/2020</t>
        </r>
      </text>
    </comment>
  </commentList>
</comments>
</file>

<file path=xl/sharedStrings.xml><?xml version="1.0" encoding="utf-8"?>
<sst xmlns="http://schemas.openxmlformats.org/spreadsheetml/2006/main" count="72" uniqueCount="39">
  <si>
    <t>KaM</t>
  </si>
  <si>
    <t>0-3</t>
  </si>
  <si>
    <t>0-5</t>
  </si>
  <si>
    <t>0-8</t>
  </si>
  <si>
    <t>0-11</t>
  </si>
  <si>
    <t>0-16</t>
  </si>
  <si>
    <t>0-32</t>
  </si>
  <si>
    <t>0-63</t>
  </si>
  <si>
    <t>0-90</t>
  </si>
  <si>
    <t>KaS</t>
  </si>
  <si>
    <t>3-8</t>
  </si>
  <si>
    <t>8-16</t>
  </si>
  <si>
    <t>tn</t>
  </si>
  <si>
    <t>€/tn (alv 0%)</t>
  </si>
  <si>
    <t>Kustannuslaskuri</t>
  </si>
  <si>
    <t>yht. € (alv 0%)</t>
  </si>
  <si>
    <t>m3itd</t>
  </si>
  <si>
    <t>ominaispaino t/m3itd</t>
  </si>
  <si>
    <t>m3rtr</t>
  </si>
  <si>
    <t>Kiviainekset €</t>
  </si>
  <si>
    <t>m3ktr</t>
  </si>
  <si>
    <t>puhdas ylijäämämaa</t>
  </si>
  <si>
    <t>t (kerroin 1,7)</t>
  </si>
  <si>
    <t>yht. €(alv 0%</t>
  </si>
  <si>
    <t>Ylijäämämaat €</t>
  </si>
  <si>
    <t>kynnysarvomaa</t>
  </si>
  <si>
    <t>Louhe</t>
  </si>
  <si>
    <t>Kustannukset</t>
  </si>
  <si>
    <t xml:space="preserve">Betonijäte </t>
  </si>
  <si>
    <t>YHTEENSÄ € (alv 0%)</t>
  </si>
  <si>
    <t>Ylijäämämaat, läjitys</t>
  </si>
  <si>
    <t>Kiviaineskustannukset</t>
  </si>
  <si>
    <t>Määräluettelon määriin lisätty hankevaraus *1,15</t>
  </si>
  <si>
    <t>Kiviainekset</t>
  </si>
  <si>
    <t>Määrät</t>
  </si>
  <si>
    <t>Määrät arvioitu määräluettelosta * 1,15 (hankevaraus)</t>
  </si>
  <si>
    <t xml:space="preserve">                                          </t>
  </si>
  <si>
    <t xml:space="preserve"> </t>
  </si>
  <si>
    <t>Kiinamyllynkatu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</si>
</sst>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2" xfId="0" applyFont="1" applyFill="1" applyBorder="1"/>
    <xf numFmtId="0" fontId="0" fillId="2" borderId="2" xfId="0" applyFill="1" applyBorder="1"/>
    <xf numFmtId="0" fontId="1" fillId="2" borderId="0" xfId="0" applyFont="1" applyFill="1"/>
    <xf numFmtId="49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4" fontId="0" fillId="3" borderId="0" xfId="0" applyNumberForma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0" fontId="1" fillId="4" borderId="4" xfId="0" applyFont="1" applyFill="1" applyBorder="1"/>
    <xf numFmtId="0" fontId="0" fillId="6" borderId="2" xfId="0" applyFill="1" applyBorder="1"/>
    <xf numFmtId="0" fontId="1" fillId="6" borderId="2" xfId="0" applyFont="1" applyFill="1" applyBorder="1"/>
    <xf numFmtId="0" fontId="1" fillId="6" borderId="2" xfId="0" applyFont="1" applyFill="1" applyBorder="1" applyAlignment="1">
      <alignment horizontal="center"/>
    </xf>
    <xf numFmtId="4" fontId="1" fillId="6" borderId="2" xfId="0" applyNumberFormat="1" applyFont="1" applyFill="1" applyBorder="1" applyAlignment="1">
      <alignment horizontal="center"/>
    </xf>
    <xf numFmtId="0" fontId="0" fillId="6" borderId="6" xfId="0" applyFill="1" applyBorder="1"/>
    <xf numFmtId="3" fontId="0" fillId="3" borderId="0" xfId="0" applyNumberFormat="1" applyFill="1" applyAlignment="1">
      <alignment horizontal="center"/>
    </xf>
    <xf numFmtId="0" fontId="0" fillId="6" borderId="6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1" fillId="4" borderId="5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0" borderId="3" xfId="0" applyNumberFormat="1" applyBorder="1"/>
    <xf numFmtId="3" fontId="1" fillId="0" borderId="1" xfId="0" applyNumberFormat="1" applyFont="1" applyFill="1" applyBorder="1"/>
    <xf numFmtId="3" fontId="0" fillId="0" borderId="0" xfId="0" applyNumberFormat="1"/>
    <xf numFmtId="3" fontId="1" fillId="3" borderId="4" xfId="0" applyNumberFormat="1" applyFont="1" applyFill="1" applyBorder="1"/>
    <xf numFmtId="3" fontId="1" fillId="3" borderId="5" xfId="0" applyNumberFormat="1" applyFont="1" applyFill="1" applyBorder="1"/>
    <xf numFmtId="4" fontId="0" fillId="2" borderId="0" xfId="0" applyNumberFormat="1" applyFill="1" applyAlignment="1">
      <alignment horizontal="center"/>
    </xf>
    <xf numFmtId="0" fontId="1" fillId="0" borderId="0" xfId="0" applyFont="1"/>
    <xf numFmtId="0" fontId="1" fillId="0" borderId="0" xfId="0" applyFont="1" applyFill="1"/>
    <xf numFmtId="3" fontId="1" fillId="0" borderId="0" xfId="0" applyNumberFormat="1" applyFont="1" applyFill="1" applyBorder="1"/>
    <xf numFmtId="0" fontId="0" fillId="0" borderId="0" xfId="0" applyFont="1" applyFill="1"/>
    <xf numFmtId="0" fontId="0" fillId="0" borderId="0" xfId="0" applyFont="1"/>
    <xf numFmtId="0" fontId="1" fillId="0" borderId="7" xfId="0" applyFont="1" applyBorder="1"/>
    <xf numFmtId="3" fontId="1" fillId="0" borderId="7" xfId="0" applyNumberFormat="1" applyFont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3" fontId="0" fillId="0" borderId="1" xfId="0" applyNumberFormat="1" applyFont="1" applyFill="1" applyBorder="1"/>
    <xf numFmtId="0" fontId="4" fillId="0" borderId="0" xfId="0" applyFont="1"/>
    <xf numFmtId="0" fontId="0" fillId="0" borderId="0" xfId="0" applyFont="1" applyFill="1" applyAlignment="1">
      <alignment wrapText="1"/>
    </xf>
    <xf numFmtId="0" fontId="0" fillId="0" borderId="0" xfId="0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0</xdr:col>
      <xdr:colOff>1123950</xdr:colOff>
      <xdr:row>0</xdr:row>
      <xdr:rowOff>562610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39166B6-8B59-4B76-9CBE-3595021998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3825"/>
          <a:ext cx="1104900" cy="4387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A1A8-FF10-41D2-A582-5C37544E1AB2}">
  <sheetPr>
    <pageSetUpPr fitToPage="1"/>
  </sheetPr>
  <dimension ref="A1:O49"/>
  <sheetViews>
    <sheetView tabSelected="1" topLeftCell="A30" zoomScale="98" zoomScaleNormal="98" workbookViewId="0">
      <selection activeCell="I44" sqref="I44"/>
    </sheetView>
  </sheetViews>
  <sheetFormatPr defaultRowHeight="15" x14ac:dyDescent="0.25"/>
  <cols>
    <col min="1" max="1" width="21.85546875" customWidth="1"/>
    <col min="2" max="2" width="10.85546875" customWidth="1"/>
    <col min="4" max="4" width="18" customWidth="1"/>
    <col min="5" max="5" width="20.5703125" customWidth="1"/>
    <col min="9" max="9" width="22.85546875" customWidth="1"/>
    <col min="10" max="10" width="11.140625" customWidth="1"/>
    <col min="11" max="11" width="13.42578125" customWidth="1"/>
    <col min="12" max="12" width="15.140625" customWidth="1"/>
    <col min="13" max="13" width="18.85546875" customWidth="1"/>
  </cols>
  <sheetData>
    <row r="1" spans="1:15" ht="64.5" customHeight="1" x14ac:dyDescent="0.25">
      <c r="D1" s="49">
        <v>45608</v>
      </c>
    </row>
    <row r="2" spans="1:15" x14ac:dyDescent="0.25">
      <c r="A2" s="41" t="s">
        <v>38</v>
      </c>
      <c r="H2" s="48"/>
    </row>
    <row r="3" spans="1:15" x14ac:dyDescent="0.25">
      <c r="A3" s="41"/>
    </row>
    <row r="4" spans="1:15" x14ac:dyDescent="0.25">
      <c r="A4" s="41" t="s">
        <v>33</v>
      </c>
    </row>
    <row r="5" spans="1:15" x14ac:dyDescent="0.25">
      <c r="A5" s="51" t="s">
        <v>32</v>
      </c>
      <c r="B5" s="51"/>
      <c r="C5" s="51"/>
    </row>
    <row r="6" spans="1:15" x14ac:dyDescent="0.25">
      <c r="A6" s="1" t="s">
        <v>34</v>
      </c>
      <c r="B6" s="2"/>
      <c r="C6" s="5" t="s">
        <v>18</v>
      </c>
      <c r="D6" s="5" t="s">
        <v>16</v>
      </c>
      <c r="E6" s="5" t="s">
        <v>17</v>
      </c>
      <c r="F6" s="5" t="s">
        <v>12</v>
      </c>
    </row>
    <row r="7" spans="1:15" x14ac:dyDescent="0.25">
      <c r="A7" s="3" t="s">
        <v>0</v>
      </c>
      <c r="B7" s="3" t="s">
        <v>1</v>
      </c>
      <c r="C7" s="36"/>
      <c r="D7" s="33">
        <f>1.52*C7</f>
        <v>0</v>
      </c>
      <c r="E7" s="40">
        <v>1.5</v>
      </c>
      <c r="F7" s="34">
        <f>D7*E7</f>
        <v>0</v>
      </c>
    </row>
    <row r="8" spans="1:15" x14ac:dyDescent="0.25">
      <c r="A8" s="3" t="s">
        <v>0</v>
      </c>
      <c r="B8" s="3" t="s">
        <v>2</v>
      </c>
      <c r="C8" s="36"/>
      <c r="D8" s="33">
        <f t="shared" ref="D8:D16" si="0">1.52*C8</f>
        <v>0</v>
      </c>
      <c r="E8" s="40">
        <v>1.5</v>
      </c>
      <c r="F8" s="34">
        <f t="shared" ref="F8:F16" si="1">D8*E8</f>
        <v>0</v>
      </c>
    </row>
    <row r="9" spans="1:15" x14ac:dyDescent="0.25">
      <c r="A9" s="3" t="s">
        <v>0</v>
      </c>
      <c r="B9" s="3" t="s">
        <v>3</v>
      </c>
      <c r="C9" s="36"/>
      <c r="D9" s="33">
        <f t="shared" si="0"/>
        <v>0</v>
      </c>
      <c r="E9" s="40">
        <v>1.5</v>
      </c>
      <c r="F9" s="34">
        <f t="shared" si="1"/>
        <v>0</v>
      </c>
    </row>
    <row r="10" spans="1:15" x14ac:dyDescent="0.25">
      <c r="A10" s="3" t="s">
        <v>0</v>
      </c>
      <c r="B10" s="3" t="s">
        <v>4</v>
      </c>
      <c r="C10" s="36"/>
      <c r="D10" s="33">
        <f t="shared" si="0"/>
        <v>0</v>
      </c>
      <c r="E10" s="40">
        <v>1.5</v>
      </c>
      <c r="F10" s="34">
        <f t="shared" si="1"/>
        <v>0</v>
      </c>
    </row>
    <row r="11" spans="1:15" x14ac:dyDescent="0.25">
      <c r="A11" s="3" t="s">
        <v>0</v>
      </c>
      <c r="B11" s="3" t="s">
        <v>5</v>
      </c>
      <c r="C11" s="50">
        <v>250</v>
      </c>
      <c r="D11" s="33">
        <f t="shared" si="0"/>
        <v>380</v>
      </c>
      <c r="E11" s="40">
        <v>1.6</v>
      </c>
      <c r="F11" s="34">
        <f t="shared" si="1"/>
        <v>608</v>
      </c>
    </row>
    <row r="12" spans="1:15" x14ac:dyDescent="0.25">
      <c r="A12" s="3" t="s">
        <v>0</v>
      </c>
      <c r="B12" s="3" t="s">
        <v>6</v>
      </c>
      <c r="C12" s="50">
        <v>2000</v>
      </c>
      <c r="D12" s="33">
        <f t="shared" si="0"/>
        <v>3040</v>
      </c>
      <c r="E12" s="40">
        <v>1.65</v>
      </c>
      <c r="F12" s="34">
        <f t="shared" si="1"/>
        <v>5016</v>
      </c>
      <c r="J12" s="11"/>
      <c r="K12" s="10"/>
      <c r="L12" s="11"/>
      <c r="M12" s="12"/>
      <c r="N12" s="12"/>
      <c r="O12" s="12"/>
    </row>
    <row r="13" spans="1:15" x14ac:dyDescent="0.25">
      <c r="A13" s="3" t="s">
        <v>0</v>
      </c>
      <c r="B13" s="3" t="s">
        <v>7</v>
      </c>
      <c r="C13" s="50">
        <v>1200</v>
      </c>
      <c r="D13" s="33">
        <f t="shared" si="0"/>
        <v>1824</v>
      </c>
      <c r="E13" s="40">
        <v>1.65</v>
      </c>
      <c r="F13" s="34">
        <f t="shared" si="1"/>
        <v>3009.6</v>
      </c>
      <c r="J13" s="11"/>
      <c r="K13" s="11"/>
      <c r="L13" s="11"/>
      <c r="M13" s="10"/>
      <c r="N13" s="13"/>
      <c r="O13" s="14"/>
    </row>
    <row r="14" spans="1:15" x14ac:dyDescent="0.25">
      <c r="A14" s="3" t="s">
        <v>0</v>
      </c>
      <c r="B14" s="3" t="s">
        <v>8</v>
      </c>
      <c r="C14" s="36">
        <v>350</v>
      </c>
      <c r="D14" s="33">
        <f t="shared" si="0"/>
        <v>532</v>
      </c>
      <c r="E14" s="40">
        <v>1.6</v>
      </c>
      <c r="F14" s="34">
        <f t="shared" si="1"/>
        <v>851.2</v>
      </c>
      <c r="J14" s="11"/>
      <c r="K14" s="11"/>
      <c r="L14" s="11"/>
      <c r="M14" s="10"/>
      <c r="N14" s="13"/>
      <c r="O14" s="14"/>
    </row>
    <row r="15" spans="1:15" x14ac:dyDescent="0.25">
      <c r="A15" s="3" t="s">
        <v>37</v>
      </c>
      <c r="B15" s="4" t="s">
        <v>10</v>
      </c>
      <c r="C15" s="36"/>
      <c r="D15" s="33">
        <f t="shared" si="0"/>
        <v>0</v>
      </c>
      <c r="E15" s="40">
        <v>1.4</v>
      </c>
      <c r="F15" s="34">
        <f t="shared" si="1"/>
        <v>0</v>
      </c>
      <c r="J15" s="11"/>
      <c r="K15" s="11"/>
      <c r="L15" s="11"/>
      <c r="M15" s="10"/>
      <c r="N15" s="13"/>
      <c r="O15" s="14"/>
    </row>
    <row r="16" spans="1:15" x14ac:dyDescent="0.25">
      <c r="A16" s="3" t="s">
        <v>9</v>
      </c>
      <c r="B16" s="4" t="s">
        <v>11</v>
      </c>
      <c r="C16" s="36"/>
      <c r="D16" s="33">
        <f t="shared" si="0"/>
        <v>0</v>
      </c>
      <c r="E16" s="40">
        <v>1.4</v>
      </c>
      <c r="F16" s="34">
        <f t="shared" si="1"/>
        <v>0</v>
      </c>
      <c r="J16" s="11"/>
      <c r="K16" s="11"/>
      <c r="L16" s="11"/>
      <c r="M16" s="10"/>
      <c r="N16" s="13"/>
      <c r="O16" s="14"/>
    </row>
    <row r="17" spans="1:14" x14ac:dyDescent="0.25">
      <c r="I17" s="11"/>
      <c r="J17" s="11"/>
      <c r="K17" s="11"/>
      <c r="L17" s="10"/>
      <c r="M17" s="13"/>
      <c r="N17" s="14"/>
    </row>
    <row r="18" spans="1:14" x14ac:dyDescent="0.25">
      <c r="J18" t="s">
        <v>36</v>
      </c>
    </row>
    <row r="19" spans="1:14" x14ac:dyDescent="0.25">
      <c r="A19" s="6" t="s">
        <v>31</v>
      </c>
      <c r="B19" s="7"/>
      <c r="C19" s="7" t="s">
        <v>12</v>
      </c>
      <c r="D19" s="7" t="s">
        <v>13</v>
      </c>
      <c r="E19" s="15" t="s">
        <v>15</v>
      </c>
    </row>
    <row r="20" spans="1:14" x14ac:dyDescent="0.25">
      <c r="A20" s="8" t="s">
        <v>0</v>
      </c>
      <c r="B20" s="8" t="s">
        <v>1</v>
      </c>
      <c r="C20" s="35">
        <f t="shared" ref="C20:C29" si="2">F7</f>
        <v>0</v>
      </c>
      <c r="D20" s="16">
        <v>3.64</v>
      </c>
      <c r="E20" s="28">
        <f>C20*D20</f>
        <v>0</v>
      </c>
    </row>
    <row r="21" spans="1:14" x14ac:dyDescent="0.25">
      <c r="A21" s="8" t="s">
        <v>0</v>
      </c>
      <c r="B21" s="8" t="s">
        <v>2</v>
      </c>
      <c r="C21" s="35">
        <f t="shared" si="2"/>
        <v>0</v>
      </c>
      <c r="D21" s="16">
        <v>3.75</v>
      </c>
      <c r="E21" s="28">
        <f t="shared" ref="E21:E29" si="3">C21*D21</f>
        <v>0</v>
      </c>
    </row>
    <row r="22" spans="1:14" x14ac:dyDescent="0.25">
      <c r="A22" s="8" t="s">
        <v>0</v>
      </c>
      <c r="B22" s="8" t="s">
        <v>3</v>
      </c>
      <c r="C22" s="35"/>
      <c r="D22" s="16">
        <v>6.39</v>
      </c>
      <c r="E22" s="28">
        <f t="shared" si="3"/>
        <v>0</v>
      </c>
    </row>
    <row r="23" spans="1:14" x14ac:dyDescent="0.25">
      <c r="A23" s="8" t="s">
        <v>0</v>
      </c>
      <c r="B23" s="8" t="s">
        <v>4</v>
      </c>
      <c r="C23" s="35">
        <f t="shared" si="2"/>
        <v>0</v>
      </c>
      <c r="D23" s="16">
        <v>6.63</v>
      </c>
      <c r="E23" s="28">
        <f t="shared" si="3"/>
        <v>0</v>
      </c>
    </row>
    <row r="24" spans="1:14" x14ac:dyDescent="0.25">
      <c r="A24" s="8" t="s">
        <v>0</v>
      </c>
      <c r="B24" s="8" t="s">
        <v>5</v>
      </c>
      <c r="C24" s="35">
        <f t="shared" si="2"/>
        <v>608</v>
      </c>
      <c r="D24" s="16">
        <v>6.18</v>
      </c>
      <c r="E24" s="28">
        <f t="shared" si="3"/>
        <v>3757.4399999999996</v>
      </c>
    </row>
    <row r="25" spans="1:14" x14ac:dyDescent="0.25">
      <c r="A25" s="8" t="s">
        <v>0</v>
      </c>
      <c r="B25" s="8" t="s">
        <v>6</v>
      </c>
      <c r="C25" s="35">
        <v>5016</v>
      </c>
      <c r="D25" s="16">
        <v>5.5</v>
      </c>
      <c r="E25" s="28">
        <f t="shared" si="3"/>
        <v>27588</v>
      </c>
    </row>
    <row r="26" spans="1:14" x14ac:dyDescent="0.25">
      <c r="A26" s="8" t="s">
        <v>0</v>
      </c>
      <c r="B26" s="8" t="s">
        <v>7</v>
      </c>
      <c r="C26" s="35">
        <v>3010</v>
      </c>
      <c r="D26" s="16">
        <v>5.23</v>
      </c>
      <c r="E26" s="28">
        <f t="shared" si="3"/>
        <v>15742.300000000001</v>
      </c>
    </row>
    <row r="27" spans="1:14" x14ac:dyDescent="0.25">
      <c r="A27" s="8" t="s">
        <v>0</v>
      </c>
      <c r="B27" s="8" t="s">
        <v>8</v>
      </c>
      <c r="C27" s="35">
        <v>851</v>
      </c>
      <c r="D27" s="16">
        <v>4.97</v>
      </c>
      <c r="E27" s="28">
        <f t="shared" si="3"/>
        <v>4229.4699999999993</v>
      </c>
    </row>
    <row r="28" spans="1:14" x14ac:dyDescent="0.25">
      <c r="A28" s="8" t="s">
        <v>9</v>
      </c>
      <c r="B28" s="9" t="s">
        <v>10</v>
      </c>
      <c r="C28" s="35">
        <f t="shared" si="2"/>
        <v>0</v>
      </c>
      <c r="D28" s="16">
        <v>9.82</v>
      </c>
      <c r="E28" s="28">
        <f t="shared" si="3"/>
        <v>0</v>
      </c>
    </row>
    <row r="29" spans="1:14" x14ac:dyDescent="0.25">
      <c r="A29" s="8" t="s">
        <v>9</v>
      </c>
      <c r="B29" s="9" t="s">
        <v>11</v>
      </c>
      <c r="C29" s="35">
        <f t="shared" si="2"/>
        <v>0</v>
      </c>
      <c r="D29" s="16">
        <v>9.5299999999999994</v>
      </c>
      <c r="E29" s="28">
        <f t="shared" si="3"/>
        <v>0</v>
      </c>
    </row>
    <row r="30" spans="1:14" x14ac:dyDescent="0.25">
      <c r="C30" s="37"/>
      <c r="D30" s="38" t="s">
        <v>19</v>
      </c>
      <c r="E30" s="39">
        <f>SUM(E20:E29)</f>
        <v>51317.21</v>
      </c>
      <c r="J30" s="37"/>
    </row>
    <row r="31" spans="1:14" x14ac:dyDescent="0.25">
      <c r="C31" s="37"/>
      <c r="D31" s="43"/>
      <c r="E31" s="43"/>
      <c r="J31" s="37"/>
    </row>
    <row r="32" spans="1:14" x14ac:dyDescent="0.25">
      <c r="C32" s="37"/>
      <c r="D32" s="43"/>
      <c r="E32" s="43"/>
      <c r="J32" s="37"/>
    </row>
    <row r="33" spans="1:8" x14ac:dyDescent="0.25">
      <c r="A33" s="42" t="s">
        <v>30</v>
      </c>
    </row>
    <row r="34" spans="1:8" ht="33" customHeight="1" x14ac:dyDescent="0.25">
      <c r="A34" s="52" t="s">
        <v>32</v>
      </c>
      <c r="B34" s="53"/>
      <c r="C34" s="53"/>
      <c r="D34" s="53"/>
      <c r="E34" s="53"/>
      <c r="F34" s="45"/>
      <c r="G34" s="45"/>
      <c r="H34" s="45"/>
    </row>
    <row r="35" spans="1:8" x14ac:dyDescent="0.25">
      <c r="A35" s="19" t="s">
        <v>14</v>
      </c>
      <c r="B35" s="20" t="s">
        <v>20</v>
      </c>
      <c r="C35" s="20" t="s">
        <v>22</v>
      </c>
      <c r="D35" s="20" t="s">
        <v>13</v>
      </c>
      <c r="E35" s="20" t="s">
        <v>23</v>
      </c>
    </row>
    <row r="36" spans="1:8" x14ac:dyDescent="0.25">
      <c r="A36" s="17" t="s">
        <v>21</v>
      </c>
      <c r="B36" s="30">
        <v>3500</v>
      </c>
      <c r="C36" s="21">
        <f>B36*1.7</f>
        <v>5950</v>
      </c>
      <c r="D36" s="18">
        <v>3.5</v>
      </c>
      <c r="E36" s="21">
        <f>C36*D36</f>
        <v>20825</v>
      </c>
    </row>
    <row r="37" spans="1:8" x14ac:dyDescent="0.25">
      <c r="A37" s="17" t="s">
        <v>25</v>
      </c>
      <c r="B37" s="30">
        <v>0</v>
      </c>
      <c r="C37" s="21">
        <f>B37*1.7</f>
        <v>0</v>
      </c>
      <c r="D37" s="18">
        <v>5</v>
      </c>
      <c r="E37" s="21">
        <f>C37*D37</f>
        <v>0</v>
      </c>
    </row>
    <row r="38" spans="1:8" x14ac:dyDescent="0.25">
      <c r="A38" s="17" t="s">
        <v>26</v>
      </c>
      <c r="B38" s="31">
        <v>0</v>
      </c>
      <c r="C38" s="18"/>
      <c r="D38" s="18">
        <v>2</v>
      </c>
      <c r="E38" s="21">
        <f>C38*D38</f>
        <v>0</v>
      </c>
    </row>
    <row r="39" spans="1:8" x14ac:dyDescent="0.25">
      <c r="D39" s="22" t="s">
        <v>24</v>
      </c>
      <c r="E39" s="32">
        <f>SUM(E36:E38)</f>
        <v>20825</v>
      </c>
    </row>
    <row r="42" spans="1:8" x14ac:dyDescent="0.25">
      <c r="A42" s="42" t="s">
        <v>28</v>
      </c>
    </row>
    <row r="43" spans="1:8" x14ac:dyDescent="0.25">
      <c r="A43" s="44" t="s">
        <v>35</v>
      </c>
    </row>
    <row r="44" spans="1:8" x14ac:dyDescent="0.25">
      <c r="A44" s="24" t="s">
        <v>27</v>
      </c>
      <c r="B44" s="23"/>
      <c r="C44" s="25" t="s">
        <v>12</v>
      </c>
      <c r="D44" s="25" t="s">
        <v>13</v>
      </c>
      <c r="E44" s="26" t="s">
        <v>15</v>
      </c>
    </row>
    <row r="45" spans="1:8" x14ac:dyDescent="0.25">
      <c r="A45" s="27"/>
      <c r="B45" s="27"/>
      <c r="C45" s="29">
        <v>316</v>
      </c>
      <c r="D45" s="29">
        <v>9</v>
      </c>
      <c r="E45" s="29">
        <f>SUM(C45*D45)</f>
        <v>2844</v>
      </c>
    </row>
    <row r="48" spans="1:8" ht="15.75" thickBot="1" x14ac:dyDescent="0.3">
      <c r="A48" s="46" t="s">
        <v>29</v>
      </c>
      <c r="B48" s="46"/>
      <c r="C48" s="46"/>
      <c r="D48" s="46"/>
      <c r="E48" s="47">
        <f>SUM(E30+E39+E45)</f>
        <v>74986.209999999992</v>
      </c>
    </row>
    <row r="49" ht="15.75" thickTop="1" x14ac:dyDescent="0.25"/>
  </sheetData>
  <mergeCells count="1">
    <mergeCell ref="A34:E34"/>
  </mergeCells>
  <pageMargins left="0.7" right="0.7" top="0.75" bottom="0.75" header="0.3" footer="0.3"/>
  <pageSetup paperSize="9" scale="9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Työmaa 1</vt:lpstr>
      <vt:lpstr>'Työmaa 1'!Tulostusalue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Laakso Päivi</dc:creator>
  <cp:lastModifiedBy>Eteläpää Heli</cp:lastModifiedBy>
  <cp:lastPrinted>2021-02-16T08:29:38Z</cp:lastPrinted>
  <dcterms:created xsi:type="dcterms:W3CDTF">2020-05-11T12:30:33Z</dcterms:created>
  <dcterms:modified xsi:type="dcterms:W3CDTF">2024-11-15T08:01:16Z</dcterms:modified>
</cp:coreProperties>
</file>