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/>
  <xr:revisionPtr revIDLastSave="0" documentId="8_{200E2662-6C75-43A2-91AA-D9A3CF6066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ääräluettel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1" l="1"/>
  <c r="K15" i="1"/>
  <c r="M15" i="1" s="1"/>
  <c r="K16" i="1"/>
  <c r="M16" i="1" s="1"/>
  <c r="K17" i="1"/>
  <c r="M17" i="1" s="1"/>
  <c r="K18" i="1"/>
  <c r="M18" i="1" s="1"/>
  <c r="K19" i="1"/>
  <c r="M19" i="1" s="1"/>
  <c r="K20" i="1"/>
  <c r="M20" i="1" s="1"/>
  <c r="K21" i="1"/>
  <c r="M21" i="1" s="1"/>
  <c r="K22" i="1"/>
  <c r="M22" i="1" s="1"/>
  <c r="K23" i="1"/>
  <c r="M23" i="1" s="1"/>
  <c r="K24" i="1"/>
  <c r="M24" i="1" s="1"/>
  <c r="K25" i="1"/>
  <c r="M25" i="1" s="1"/>
  <c r="K26" i="1"/>
  <c r="K27" i="1"/>
  <c r="M27" i="1" s="1"/>
  <c r="K28" i="1"/>
  <c r="M28" i="1" s="1"/>
  <c r="K29" i="1"/>
  <c r="M29" i="1" s="1"/>
  <c r="K30" i="1"/>
  <c r="M30" i="1" s="1"/>
  <c r="K31" i="1"/>
  <c r="M31" i="1" s="1"/>
  <c r="K32" i="1"/>
  <c r="M32" i="1" s="1"/>
  <c r="K33" i="1"/>
  <c r="M33" i="1" s="1"/>
  <c r="K34" i="1"/>
  <c r="M34" i="1" s="1"/>
  <c r="K35" i="1"/>
  <c r="M35" i="1" s="1"/>
  <c r="K36" i="1"/>
  <c r="M36" i="1" s="1"/>
  <c r="K37" i="1"/>
  <c r="M37" i="1" s="1"/>
  <c r="K38" i="1"/>
  <c r="K39" i="1"/>
  <c r="K40" i="1"/>
  <c r="M40" i="1" s="1"/>
  <c r="K41" i="1"/>
  <c r="M41" i="1" s="1"/>
  <c r="K42" i="1"/>
  <c r="M42" i="1" s="1"/>
  <c r="K43" i="1"/>
  <c r="M43" i="1" s="1"/>
  <c r="K44" i="1"/>
  <c r="M44" i="1" s="1"/>
  <c r="K45" i="1"/>
  <c r="M45" i="1" s="1"/>
  <c r="K46" i="1"/>
  <c r="M46" i="1" s="1"/>
  <c r="K47" i="1"/>
  <c r="M47" i="1" s="1"/>
  <c r="K48" i="1"/>
  <c r="M48" i="1" s="1"/>
  <c r="K49" i="1"/>
  <c r="M49" i="1" s="1"/>
  <c r="K50" i="1"/>
  <c r="K51" i="1"/>
  <c r="K52" i="1"/>
  <c r="M52" i="1" s="1"/>
  <c r="K53" i="1"/>
  <c r="M53" i="1" s="1"/>
  <c r="K54" i="1"/>
  <c r="M54" i="1" s="1"/>
  <c r="K55" i="1"/>
  <c r="M55" i="1" s="1"/>
  <c r="K56" i="1"/>
  <c r="M56" i="1" s="1"/>
  <c r="K57" i="1"/>
  <c r="M57" i="1" s="1"/>
  <c r="K58" i="1"/>
  <c r="M58" i="1" s="1"/>
  <c r="K59" i="1"/>
  <c r="M59" i="1" s="1"/>
  <c r="K60" i="1"/>
  <c r="M60" i="1" s="1"/>
  <c r="K61" i="1"/>
  <c r="M61" i="1" s="1"/>
  <c r="K62" i="1"/>
  <c r="M62" i="1" s="1"/>
  <c r="K63" i="1"/>
  <c r="K64" i="1"/>
  <c r="M64" i="1" s="1"/>
  <c r="K65" i="1"/>
  <c r="M65" i="1" s="1"/>
  <c r="K66" i="1"/>
  <c r="M66" i="1" s="1"/>
  <c r="K67" i="1"/>
  <c r="M67" i="1" s="1"/>
  <c r="K68" i="1"/>
  <c r="M68" i="1" s="1"/>
  <c r="K69" i="1"/>
  <c r="M69" i="1" s="1"/>
  <c r="K70" i="1"/>
  <c r="M70" i="1" s="1"/>
  <c r="K71" i="1"/>
  <c r="M71" i="1" s="1"/>
  <c r="M14" i="1"/>
  <c r="M26" i="1"/>
  <c r="M38" i="1"/>
  <c r="M39" i="1"/>
  <c r="M50" i="1"/>
  <c r="M51" i="1"/>
  <c r="M63" i="1"/>
  <c r="K13" i="1"/>
  <c r="M13" i="1" s="1"/>
  <c r="M72" i="1" l="1"/>
</calcChain>
</file>

<file path=xl/sharedStrings.xml><?xml version="1.0" encoding="utf-8"?>
<sst xmlns="http://schemas.openxmlformats.org/spreadsheetml/2006/main" count="176" uniqueCount="133">
  <si>
    <t>Hanke</t>
  </si>
  <si>
    <t>Metsämäen ravirata</t>
  </si>
  <si>
    <t>Koodi</t>
  </si>
  <si>
    <t>Rakennusosa</t>
  </si>
  <si>
    <t>Panosvalinta</t>
  </si>
  <si>
    <t>Tarkenne</t>
  </si>
  <si>
    <t>Määrä</t>
  </si>
  <si>
    <t>Yksikkö</t>
  </si>
  <si>
    <t>Rakennusosat</t>
  </si>
  <si>
    <t>1000</t>
  </si>
  <si>
    <t>Maa-, pohja- ja kalliorakenteet</t>
  </si>
  <si>
    <t>1100</t>
  </si>
  <si>
    <t>Olevat rakenteet ja rakennusosat</t>
  </si>
  <si>
    <t>1140</t>
  </si>
  <si>
    <t>Poistettavat ja siirrettävät maa- ja pengerrakenteet</t>
  </si>
  <si>
    <t>1141</t>
  </si>
  <si>
    <t>Poistettavat pintamaat</t>
  </si>
  <si>
    <t>Poistettava pintamaa, kuljetus loppusijoitukseen sis. vastaanottomaksu, savi, m2, h = 200 mm</t>
  </si>
  <si>
    <t>m2tr</t>
  </si>
  <si>
    <t>1142</t>
  </si>
  <si>
    <t>Poistettavat rakennekerrokset ja penkereet</t>
  </si>
  <si>
    <t>Rakennekerrosten poisto, kuljetus kerrosrakenteeseen</t>
  </si>
  <si>
    <t>Radan rakennekerrokset luiskatäyttöön</t>
  </si>
  <si>
    <t>m3ktr</t>
  </si>
  <si>
    <t>Rakennekerrosten poisto, pengerrys tai täyttö</t>
  </si>
  <si>
    <t>1300</t>
  </si>
  <si>
    <t>Perustusrakenteet</t>
  </si>
  <si>
    <t>1330</t>
  </si>
  <si>
    <t>Arinarakenteet</t>
  </si>
  <si>
    <t>1331.1</t>
  </si>
  <si>
    <t>Kiviainesarinat</t>
  </si>
  <si>
    <t>Kiviainesarina</t>
  </si>
  <si>
    <t>murske, kalliomurske, KaM 0/32</t>
  </si>
  <si>
    <t>m3rtr</t>
  </si>
  <si>
    <t>1400</t>
  </si>
  <si>
    <t>Pohjarakenteet</t>
  </si>
  <si>
    <t>1430</t>
  </si>
  <si>
    <t>Kuivatusrakenteet</t>
  </si>
  <si>
    <t>1434.1</t>
  </si>
  <si>
    <t>Sivu- ja niskaojat</t>
  </si>
  <si>
    <t>Avo-ojan perkaus, massat pois ajettuna</t>
  </si>
  <si>
    <t>Radan ja katsomon välinen painanne</t>
  </si>
  <si>
    <t>mtr</t>
  </si>
  <si>
    <t>Topinoja ja pohjoinen laskuoja</t>
  </si>
  <si>
    <t>1435.3</t>
  </si>
  <si>
    <t>Muoviputkirummut</t>
  </si>
  <si>
    <t>Muoviputkirumpu</t>
  </si>
  <si>
    <t>rumpuputki 315/275 mm, muovi, SN8, ei sis. jatkoholkki</t>
  </si>
  <si>
    <t>rumpuputki 560/500 mm, muovi, SN8, sis. jatkoholkki</t>
  </si>
  <si>
    <t>1600</t>
  </si>
  <si>
    <t>Maaleikkaukset ja -kaivannot</t>
  </si>
  <si>
    <t>1610</t>
  </si>
  <si>
    <t>Maaleikkaukset</t>
  </si>
  <si>
    <t>1613</t>
  </si>
  <si>
    <t>Maaleikkaus ja läjitys tai kaatopaikka</t>
  </si>
  <si>
    <t>Maaleikkaus, kuljetus loppusijoitukseen sis. vastaanottomaksu, savi</t>
  </si>
  <si>
    <t>1620</t>
  </si>
  <si>
    <t>Maakaivannot</t>
  </si>
  <si>
    <t>1622</t>
  </si>
  <si>
    <t>Rumpukaivannot</t>
  </si>
  <si>
    <t>Rumpukaivanto, kuljetus loppusijoitukseen sis. vastaanottomaksu, savi</t>
  </si>
  <si>
    <t>1650</t>
  </si>
  <si>
    <t>Rakenteiden alitukset</t>
  </si>
  <si>
    <t>1651</t>
  </si>
  <si>
    <t>Maa- ja kalliorakenteiden alitukset</t>
  </si>
  <si>
    <t>Alitusporauskoneen mobilisaatio</t>
  </si>
  <si>
    <t>krt</t>
  </si>
  <si>
    <t>Rakenteen alitus: suuntaporaus, muovisuojaputki d400</t>
  </si>
  <si>
    <t>Rakenteiden alituksen aloituskaivanto, vaikeampi, isot alitukset (leveys 3 m, korkeus 1–2 m, pituus 10–15 m)</t>
  </si>
  <si>
    <t>1800</t>
  </si>
  <si>
    <t>Penkereet, maapadot ja täytöt</t>
  </si>
  <si>
    <t>1830</t>
  </si>
  <si>
    <t>Kaivantojen täytöt</t>
  </si>
  <si>
    <t>1831</t>
  </si>
  <si>
    <t>Asennusalustat</t>
  </si>
  <si>
    <t>Asennusalusta, putkien tai rakenteiden alusta</t>
  </si>
  <si>
    <t>murske, kalliomurske, KaM 0/16</t>
  </si>
  <si>
    <t>1832</t>
  </si>
  <si>
    <t>Alkutäytöt</t>
  </si>
  <si>
    <t>Alkutäyttö, putki-, rumpu- ja johtokaivannon täyttörakenne</t>
  </si>
  <si>
    <t>1833</t>
  </si>
  <si>
    <t>Lopputäytöt</t>
  </si>
  <si>
    <t>Lopputäyttö, putki-, rumpu- ja johtokaivannon täyttörakenne</t>
  </si>
  <si>
    <t>murske, kalliomurske, KaM 0/90</t>
  </si>
  <si>
    <t>2000</t>
  </si>
  <si>
    <t>Päällys- ja pintarakenteet</t>
  </si>
  <si>
    <t>2100</t>
  </si>
  <si>
    <t>Päällysrakenteen osat ja radan alusrakennekerrokset</t>
  </si>
  <si>
    <t>2110</t>
  </si>
  <si>
    <t>Suodatinrakenteet</t>
  </si>
  <si>
    <t>2112</t>
  </si>
  <si>
    <t>Suodatinkankaat</t>
  </si>
  <si>
    <t>Suodatinkangas</t>
  </si>
  <si>
    <t>suodatinkangas, käyttöluokka N4</t>
  </si>
  <si>
    <t>2120</t>
  </si>
  <si>
    <t>Jakavat kerrokset, eristyskerrokset ja välikerrokset</t>
  </si>
  <si>
    <t>2121</t>
  </si>
  <si>
    <t>Jakavat kerrokset</t>
  </si>
  <si>
    <t>Jakava kerros</t>
  </si>
  <si>
    <t>2130</t>
  </si>
  <si>
    <t>Kantavat kerrokset</t>
  </si>
  <si>
    <t>2131</t>
  </si>
  <si>
    <t>Sitomattomat kantavat kerrokset</t>
  </si>
  <si>
    <t>Sitomaton kantava kerros</t>
  </si>
  <si>
    <t>2140</t>
  </si>
  <si>
    <t>Päällysteet ja pintarakenteet</t>
  </si>
  <si>
    <t>2144.1</t>
  </si>
  <si>
    <t>Sorapäällysteet</t>
  </si>
  <si>
    <t>Kivituhkapäällyste, m2tr, paksuus 100 mm (sitomattomat pintarakenteet)</t>
  </si>
  <si>
    <t>2200</t>
  </si>
  <si>
    <t>Reunatuet, kourut, askelmat ja eroosiosuojaukset</t>
  </si>
  <si>
    <t>2220</t>
  </si>
  <si>
    <t>Luiskaverhoukset ja eroosiosuojaukset</t>
  </si>
  <si>
    <t>2229</t>
  </si>
  <si>
    <t>Muut luiskaverhoukset ja eroosiosuojaukset</t>
  </si>
  <si>
    <t>Eroosiosuojaus, pienlouhe, yksikköhinnalla</t>
  </si>
  <si>
    <t>Putken päät, hulevesiallas</t>
  </si>
  <si>
    <t>3000</t>
  </si>
  <si>
    <t>Järjestelmät</t>
  </si>
  <si>
    <t>3200</t>
  </si>
  <si>
    <t>Turvallisuusrakenteet ja opastusjärjestelmät</t>
  </si>
  <si>
    <t>3230</t>
  </si>
  <si>
    <t>Reunapaalut ja pollarit</t>
  </si>
  <si>
    <t>3231</t>
  </si>
  <si>
    <t>Reunapaalut</t>
  </si>
  <si>
    <t>Reunapaalu, yksikköhinnalla</t>
  </si>
  <si>
    <t>kpl</t>
  </si>
  <si>
    <t xml:space="preserve"> </t>
  </si>
  <si>
    <t>Toteutunut määrä</t>
  </si>
  <si>
    <t>Määrämuutos</t>
  </si>
  <si>
    <t>Yksikköhinta alv 0%</t>
  </si>
  <si>
    <t>Kust. vaikutus</t>
  </si>
  <si>
    <t xml:space="preserve">Määrämuutostaulukko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</si>
</sst>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b/>
      <sz val="11"/>
      <name val="Arial"/>
    </font>
    <font>
      <sz val="11"/>
      <name val="Arial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color theme="1"/>
      <name val="Calibri"/>
      <family val="2"/>
      <scheme val="minor"/>
    </font>
    <font>
      <sz val="14"/>
      <name val="Arial"/>
      <family val="2"/>
    </font>
    <font>
      <b/>
      <u/>
      <sz val="16"/>
      <name val="Arial"/>
      <family val="2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horizontal="left" vertical="top" wrapText="1" indent="2"/>
    </xf>
    <xf numFmtId="0" fontId="1" fillId="0" borderId="0" xfId="0" applyFont="1" applyAlignment="1">
      <alignment horizontal="left" vertical="top" wrapText="1" indent="4"/>
    </xf>
    <xf numFmtId="0" fontId="1" fillId="0" borderId="0" xfId="0" applyFont="1" applyAlignment="1">
      <alignment horizontal="left" vertical="top" wrapText="1" indent="6"/>
    </xf>
    <xf numFmtId="0" fontId="2" fillId="0" borderId="0" xfId="0" applyFont="1" applyAlignment="1">
      <alignment horizontal="left" vertical="top" wrapText="1" indent="6"/>
    </xf>
    <xf numFmtId="2" fontId="2" fillId="0" borderId="0" xfId="0" applyNumberFormat="1" applyFont="1" applyAlignment="1">
      <alignment horizontal="right" vertical="top" wrapText="1"/>
    </xf>
    <xf numFmtId="44" fontId="0" fillId="0" borderId="0" xfId="0" applyNumberFormat="1"/>
    <xf numFmtId="44" fontId="0" fillId="0" borderId="1" xfId="0" applyNumberFormat="1" applyBorder="1"/>
    <xf numFmtId="0" fontId="3" fillId="0" borderId="2" xfId="0" applyFont="1" applyBorder="1" applyAlignment="1">
      <alignment horizontal="center" vertical="center"/>
    </xf>
    <xf numFmtId="2" fontId="0" fillId="0" borderId="0" xfId="0" applyNumberFormat="1"/>
    <xf numFmtId="0" fontId="5" fillId="0" borderId="0" xfId="0" applyFont="1"/>
    <xf numFmtId="0" fontId="4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14" fontId="8" fillId="0" borderId="0" xfId="0" applyNumberFormat="1" applyFo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4"/>
  <sheetViews>
    <sheetView tabSelected="1" zoomScale="80" zoomScaleNormal="80" workbookViewId="0"/>
  </sheetViews>
  <sheetFormatPr defaultRowHeight="15" x14ac:dyDescent="0.25"/>
  <cols>
    <col min="1" max="1" width="9.42578125" customWidth="1"/>
    <col min="2" max="2" width="6.42578125" customWidth="1"/>
    <col min="3" max="3" width="18.7109375" customWidth="1"/>
    <col min="4" max="4" width="50" customWidth="1"/>
    <col min="5" max="5" width="33.7109375" customWidth="1"/>
    <col min="6" max="6" width="34.7109375" customWidth="1"/>
    <col min="7" max="7" width="12.140625" customWidth="1"/>
    <col min="8" max="8" width="8.85546875" customWidth="1"/>
    <col min="10" max="10" width="19.28515625" customWidth="1"/>
    <col min="11" max="11" width="21.28515625" customWidth="1"/>
    <col min="12" max="12" width="19.28515625" bestFit="1" customWidth="1"/>
    <col min="13" max="13" width="19.140625" customWidth="1"/>
  </cols>
  <sheetData>
    <row r="1" spans="1:13" ht="50.1" customHeight="1" x14ac:dyDescent="0.25"/>
    <row r="2" spans="1:13" ht="21" x14ac:dyDescent="0.35">
      <c r="A2" s="18" t="s">
        <v>132</v>
      </c>
      <c r="B2" s="15"/>
      <c r="C2" s="15"/>
      <c r="D2" s="19">
        <v>45476</v>
      </c>
    </row>
    <row r="3" spans="1:13" ht="18.75" x14ac:dyDescent="0.3">
      <c r="A3" s="15"/>
      <c r="B3" s="15"/>
      <c r="C3" s="15"/>
    </row>
    <row r="4" spans="1:13" ht="36" x14ac:dyDescent="0.3">
      <c r="A4" s="16" t="s">
        <v>0</v>
      </c>
      <c r="B4" s="15"/>
      <c r="C4" s="17" t="s">
        <v>1</v>
      </c>
      <c r="E4" s="2"/>
      <c r="G4" s="1"/>
    </row>
    <row r="5" spans="1:13" x14ac:dyDescent="0.25">
      <c r="A5" s="2"/>
      <c r="C5" s="3"/>
      <c r="E5" s="2"/>
      <c r="G5" s="1"/>
    </row>
    <row r="7" spans="1:13" x14ac:dyDescent="0.25">
      <c r="C7" s="2" t="s">
        <v>2</v>
      </c>
      <c r="D7" s="2" t="s">
        <v>3</v>
      </c>
      <c r="E7" s="2" t="s">
        <v>4</v>
      </c>
      <c r="F7" s="2" t="s">
        <v>5</v>
      </c>
      <c r="G7" s="5" t="s">
        <v>6</v>
      </c>
      <c r="H7" s="2" t="s">
        <v>7</v>
      </c>
    </row>
    <row r="8" spans="1:13" x14ac:dyDescent="0.25">
      <c r="A8" s="1" t="s">
        <v>8</v>
      </c>
    </row>
    <row r="9" spans="1:13" x14ac:dyDescent="0.25">
      <c r="C9" s="2" t="s">
        <v>9</v>
      </c>
      <c r="D9" s="2" t="s">
        <v>10</v>
      </c>
    </row>
    <row r="10" spans="1:13" x14ac:dyDescent="0.25">
      <c r="C10" s="6" t="s">
        <v>11</v>
      </c>
      <c r="D10" s="6" t="s">
        <v>12</v>
      </c>
    </row>
    <row r="11" spans="1:13" ht="30" x14ac:dyDescent="0.25">
      <c r="C11" s="7" t="s">
        <v>13</v>
      </c>
      <c r="D11" s="7" t="s">
        <v>14</v>
      </c>
    </row>
    <row r="12" spans="1:13" x14ac:dyDescent="0.25">
      <c r="C12" s="8" t="s">
        <v>15</v>
      </c>
      <c r="D12" s="8" t="s">
        <v>16</v>
      </c>
      <c r="J12" s="13" t="s">
        <v>128</v>
      </c>
      <c r="K12" s="13" t="s">
        <v>129</v>
      </c>
      <c r="L12" s="13" t="s">
        <v>130</v>
      </c>
      <c r="M12" s="13" t="s">
        <v>131</v>
      </c>
    </row>
    <row r="13" spans="1:13" ht="42.75" x14ac:dyDescent="0.25">
      <c r="C13" s="9" t="s">
        <v>15</v>
      </c>
      <c r="D13" s="9" t="s">
        <v>17</v>
      </c>
      <c r="G13" s="10">
        <v>300</v>
      </c>
      <c r="H13" s="4" t="s">
        <v>18</v>
      </c>
      <c r="J13">
        <v>300</v>
      </c>
      <c r="K13" s="14">
        <f>J13-G13</f>
        <v>0</v>
      </c>
      <c r="L13" s="11">
        <v>6</v>
      </c>
      <c r="M13" s="11">
        <f>L13*K13</f>
        <v>0</v>
      </c>
    </row>
    <row r="14" spans="1:13" ht="30" x14ac:dyDescent="0.25">
      <c r="C14" s="8" t="s">
        <v>19</v>
      </c>
      <c r="D14" s="8" t="s">
        <v>20</v>
      </c>
      <c r="K14" s="14">
        <f t="shared" ref="K14:K71" si="0">J14-G14</f>
        <v>0</v>
      </c>
      <c r="L14" s="11"/>
      <c r="M14" s="11">
        <f t="shared" ref="M14:M71" si="1">L14*K14</f>
        <v>0</v>
      </c>
    </row>
    <row r="15" spans="1:13" ht="28.5" x14ac:dyDescent="0.25">
      <c r="C15" s="9" t="s">
        <v>19</v>
      </c>
      <c r="D15" s="9" t="s">
        <v>21</v>
      </c>
      <c r="F15" s="4" t="s">
        <v>22</v>
      </c>
      <c r="G15" s="10">
        <v>650</v>
      </c>
      <c r="H15" s="4" t="s">
        <v>23</v>
      </c>
      <c r="J15">
        <v>650</v>
      </c>
      <c r="K15" s="14">
        <f t="shared" si="0"/>
        <v>0</v>
      </c>
      <c r="L15" s="11">
        <v>13.5</v>
      </c>
      <c r="M15" s="11">
        <f t="shared" si="1"/>
        <v>0</v>
      </c>
    </row>
    <row r="16" spans="1:13" ht="28.5" x14ac:dyDescent="0.25">
      <c r="C16" s="9" t="s">
        <v>19</v>
      </c>
      <c r="D16" s="9" t="s">
        <v>24</v>
      </c>
      <c r="G16" s="10">
        <v>1300</v>
      </c>
      <c r="H16" s="4" t="s">
        <v>23</v>
      </c>
      <c r="J16">
        <v>1300</v>
      </c>
      <c r="K16" s="14">
        <f t="shared" si="0"/>
        <v>0</v>
      </c>
      <c r="L16" s="11">
        <v>15</v>
      </c>
      <c r="M16" s="11">
        <f t="shared" si="1"/>
        <v>0</v>
      </c>
    </row>
    <row r="17" spans="3:13" x14ac:dyDescent="0.25">
      <c r="C17" s="6" t="s">
        <v>25</v>
      </c>
      <c r="D17" s="6" t="s">
        <v>26</v>
      </c>
      <c r="K17" s="14">
        <f t="shared" si="0"/>
        <v>0</v>
      </c>
      <c r="L17" s="11"/>
      <c r="M17" s="11">
        <f t="shared" si="1"/>
        <v>0</v>
      </c>
    </row>
    <row r="18" spans="3:13" x14ac:dyDescent="0.25">
      <c r="C18" s="7" t="s">
        <v>27</v>
      </c>
      <c r="D18" s="7" t="s">
        <v>28</v>
      </c>
      <c r="K18" s="14">
        <f t="shared" si="0"/>
        <v>0</v>
      </c>
      <c r="L18" s="11"/>
      <c r="M18" s="11">
        <f t="shared" si="1"/>
        <v>0</v>
      </c>
    </row>
    <row r="19" spans="3:13" x14ac:dyDescent="0.25">
      <c r="C19" s="8" t="s">
        <v>29</v>
      </c>
      <c r="D19" s="8" t="s">
        <v>30</v>
      </c>
      <c r="K19" s="14">
        <f t="shared" si="0"/>
        <v>0</v>
      </c>
      <c r="L19" s="11"/>
      <c r="M19" s="11">
        <f t="shared" si="1"/>
        <v>0</v>
      </c>
    </row>
    <row r="20" spans="3:13" x14ac:dyDescent="0.25">
      <c r="C20" s="9" t="s">
        <v>29</v>
      </c>
      <c r="D20" s="9" t="s">
        <v>31</v>
      </c>
      <c r="E20" s="4" t="s">
        <v>32</v>
      </c>
      <c r="G20" s="10">
        <v>10</v>
      </c>
      <c r="H20" s="4" t="s">
        <v>33</v>
      </c>
      <c r="J20">
        <v>10</v>
      </c>
      <c r="K20" s="14">
        <f t="shared" si="0"/>
        <v>0</v>
      </c>
      <c r="L20" s="11">
        <v>60</v>
      </c>
      <c r="M20" s="11">
        <f t="shared" si="1"/>
        <v>0</v>
      </c>
    </row>
    <row r="21" spans="3:13" x14ac:dyDescent="0.25">
      <c r="C21" s="6" t="s">
        <v>34</v>
      </c>
      <c r="D21" s="6" t="s">
        <v>35</v>
      </c>
      <c r="K21" s="14">
        <f t="shared" si="0"/>
        <v>0</v>
      </c>
      <c r="L21" s="11"/>
      <c r="M21" s="11">
        <f t="shared" si="1"/>
        <v>0</v>
      </c>
    </row>
    <row r="22" spans="3:13" x14ac:dyDescent="0.25">
      <c r="C22" s="7" t="s">
        <v>36</v>
      </c>
      <c r="D22" s="7" t="s">
        <v>37</v>
      </c>
      <c r="K22" s="14">
        <f t="shared" si="0"/>
        <v>0</v>
      </c>
      <c r="L22" s="11"/>
      <c r="M22" s="11">
        <f t="shared" si="1"/>
        <v>0</v>
      </c>
    </row>
    <row r="23" spans="3:13" x14ac:dyDescent="0.25">
      <c r="C23" s="8" t="s">
        <v>38</v>
      </c>
      <c r="D23" s="8" t="s">
        <v>39</v>
      </c>
      <c r="K23" s="14">
        <f t="shared" si="0"/>
        <v>0</v>
      </c>
      <c r="L23" s="11"/>
      <c r="M23" s="11">
        <f t="shared" si="1"/>
        <v>0</v>
      </c>
    </row>
    <row r="24" spans="3:13" ht="28.5" x14ac:dyDescent="0.25">
      <c r="C24" s="9" t="s">
        <v>38</v>
      </c>
      <c r="D24" s="9" t="s">
        <v>40</v>
      </c>
      <c r="F24" s="4" t="s">
        <v>41</v>
      </c>
      <c r="G24" s="10">
        <v>400</v>
      </c>
      <c r="H24" s="4" t="s">
        <v>42</v>
      </c>
      <c r="J24">
        <v>400</v>
      </c>
      <c r="K24" s="14">
        <f t="shared" si="0"/>
        <v>0</v>
      </c>
      <c r="L24" s="11">
        <v>15</v>
      </c>
      <c r="M24" s="11">
        <f t="shared" si="1"/>
        <v>0</v>
      </c>
    </row>
    <row r="25" spans="3:13" x14ac:dyDescent="0.25">
      <c r="C25" s="9" t="s">
        <v>38</v>
      </c>
      <c r="D25" s="9" t="s">
        <v>40</v>
      </c>
      <c r="F25" s="4" t="s">
        <v>43</v>
      </c>
      <c r="G25" s="10">
        <v>300</v>
      </c>
      <c r="H25" s="4" t="s">
        <v>42</v>
      </c>
      <c r="J25">
        <v>300</v>
      </c>
      <c r="K25" s="14">
        <f t="shared" si="0"/>
        <v>0</v>
      </c>
      <c r="L25" s="11">
        <v>15</v>
      </c>
      <c r="M25" s="11">
        <f t="shared" si="1"/>
        <v>0</v>
      </c>
    </row>
    <row r="26" spans="3:13" x14ac:dyDescent="0.25">
      <c r="C26" s="8" t="s">
        <v>44</v>
      </c>
      <c r="D26" s="8" t="s">
        <v>45</v>
      </c>
      <c r="K26" s="14">
        <f t="shared" si="0"/>
        <v>0</v>
      </c>
      <c r="L26" s="11"/>
      <c r="M26" s="11">
        <f t="shared" si="1"/>
        <v>0</v>
      </c>
    </row>
    <row r="27" spans="3:13" ht="28.5" x14ac:dyDescent="0.25">
      <c r="C27" s="9" t="s">
        <v>44</v>
      </c>
      <c r="D27" s="9" t="s">
        <v>46</v>
      </c>
      <c r="E27" s="4" t="s">
        <v>47</v>
      </c>
      <c r="G27" s="10">
        <v>6</v>
      </c>
      <c r="H27" s="4" t="s">
        <v>42</v>
      </c>
      <c r="J27">
        <v>6</v>
      </c>
      <c r="K27" s="14">
        <f t="shared" si="0"/>
        <v>0</v>
      </c>
      <c r="L27" s="11">
        <v>150</v>
      </c>
      <c r="M27" s="11">
        <f t="shared" si="1"/>
        <v>0</v>
      </c>
    </row>
    <row r="28" spans="3:13" ht="28.5" x14ac:dyDescent="0.25">
      <c r="C28" s="9" t="s">
        <v>44</v>
      </c>
      <c r="D28" s="9" t="s">
        <v>46</v>
      </c>
      <c r="E28" s="4" t="s">
        <v>48</v>
      </c>
      <c r="G28" s="10">
        <v>15</v>
      </c>
      <c r="H28" s="4" t="s">
        <v>42</v>
      </c>
      <c r="J28">
        <v>15</v>
      </c>
      <c r="K28" s="14">
        <f t="shared" si="0"/>
        <v>0</v>
      </c>
      <c r="L28" s="11">
        <v>240</v>
      </c>
      <c r="M28" s="11">
        <f t="shared" si="1"/>
        <v>0</v>
      </c>
    </row>
    <row r="29" spans="3:13" x14ac:dyDescent="0.25">
      <c r="C29" s="6" t="s">
        <v>49</v>
      </c>
      <c r="D29" s="6" t="s">
        <v>50</v>
      </c>
      <c r="K29" s="14">
        <f t="shared" si="0"/>
        <v>0</v>
      </c>
      <c r="L29" s="11"/>
      <c r="M29" s="11">
        <f t="shared" si="1"/>
        <v>0</v>
      </c>
    </row>
    <row r="30" spans="3:13" x14ac:dyDescent="0.25">
      <c r="C30" s="7" t="s">
        <v>51</v>
      </c>
      <c r="D30" s="7" t="s">
        <v>52</v>
      </c>
      <c r="K30" s="14">
        <f t="shared" si="0"/>
        <v>0</v>
      </c>
      <c r="L30" s="11"/>
      <c r="M30" s="11">
        <f t="shared" si="1"/>
        <v>0</v>
      </c>
    </row>
    <row r="31" spans="3:13" x14ac:dyDescent="0.25">
      <c r="C31" s="8" t="s">
        <v>53</v>
      </c>
      <c r="D31" s="8" t="s">
        <v>54</v>
      </c>
      <c r="K31" s="14">
        <f t="shared" si="0"/>
        <v>0</v>
      </c>
      <c r="L31" s="11"/>
      <c r="M31" s="11">
        <f t="shared" si="1"/>
        <v>0</v>
      </c>
    </row>
    <row r="32" spans="3:13" ht="28.5" x14ac:dyDescent="0.25">
      <c r="C32" s="9" t="s">
        <v>53</v>
      </c>
      <c r="D32" s="9" t="s">
        <v>55</v>
      </c>
      <c r="G32" s="10">
        <v>2600</v>
      </c>
      <c r="H32" s="4" t="s">
        <v>23</v>
      </c>
      <c r="J32">
        <v>2600</v>
      </c>
      <c r="K32" s="14">
        <f t="shared" si="0"/>
        <v>0</v>
      </c>
      <c r="L32" s="11">
        <v>15</v>
      </c>
      <c r="M32" s="11">
        <f t="shared" si="1"/>
        <v>0</v>
      </c>
    </row>
    <row r="33" spans="3:13" x14ac:dyDescent="0.25">
      <c r="C33" s="7" t="s">
        <v>56</v>
      </c>
      <c r="D33" s="7" t="s">
        <v>57</v>
      </c>
      <c r="K33" s="14">
        <f t="shared" si="0"/>
        <v>0</v>
      </c>
      <c r="L33" s="11"/>
      <c r="M33" s="11">
        <f t="shared" si="1"/>
        <v>0</v>
      </c>
    </row>
    <row r="34" spans="3:13" x14ac:dyDescent="0.25">
      <c r="C34" s="8" t="s">
        <v>58</v>
      </c>
      <c r="D34" s="8" t="s">
        <v>59</v>
      </c>
      <c r="K34" s="14">
        <f t="shared" si="0"/>
        <v>0</v>
      </c>
      <c r="L34" s="11"/>
      <c r="M34" s="11">
        <f t="shared" si="1"/>
        <v>0</v>
      </c>
    </row>
    <row r="35" spans="3:13" ht="28.5" x14ac:dyDescent="0.25">
      <c r="C35" s="9" t="s">
        <v>58</v>
      </c>
      <c r="D35" s="9" t="s">
        <v>60</v>
      </c>
      <c r="G35" s="10">
        <v>30</v>
      </c>
      <c r="H35" s="4" t="s">
        <v>23</v>
      </c>
      <c r="J35">
        <v>30</v>
      </c>
      <c r="K35" s="14">
        <f t="shared" si="0"/>
        <v>0</v>
      </c>
      <c r="L35" s="11">
        <v>45</v>
      </c>
      <c r="M35" s="11">
        <f t="shared" si="1"/>
        <v>0</v>
      </c>
    </row>
    <row r="36" spans="3:13" x14ac:dyDescent="0.25">
      <c r="C36" s="7" t="s">
        <v>61</v>
      </c>
      <c r="D36" s="7" t="s">
        <v>62</v>
      </c>
      <c r="K36" s="14">
        <f t="shared" si="0"/>
        <v>0</v>
      </c>
      <c r="L36" s="11"/>
      <c r="M36" s="11">
        <f t="shared" si="1"/>
        <v>0</v>
      </c>
    </row>
    <row r="37" spans="3:13" x14ac:dyDescent="0.25">
      <c r="C37" s="8" t="s">
        <v>63</v>
      </c>
      <c r="D37" s="8" t="s">
        <v>64</v>
      </c>
      <c r="F37" t="s">
        <v>127</v>
      </c>
      <c r="K37" s="14">
        <f t="shared" si="0"/>
        <v>0</v>
      </c>
      <c r="L37" s="11"/>
      <c r="M37" s="11">
        <f t="shared" si="1"/>
        <v>0</v>
      </c>
    </row>
    <row r="38" spans="3:13" x14ac:dyDescent="0.25">
      <c r="C38" s="9" t="s">
        <v>63</v>
      </c>
      <c r="D38" s="9" t="s">
        <v>65</v>
      </c>
      <c r="G38" s="10">
        <v>1</v>
      </c>
      <c r="H38" s="4" t="s">
        <v>66</v>
      </c>
      <c r="J38">
        <v>1</v>
      </c>
      <c r="K38" s="14">
        <f t="shared" si="0"/>
        <v>0</v>
      </c>
      <c r="L38" s="11">
        <v>3000</v>
      </c>
      <c r="M38" s="11">
        <f t="shared" si="1"/>
        <v>0</v>
      </c>
    </row>
    <row r="39" spans="3:13" ht="28.5" x14ac:dyDescent="0.25">
      <c r="C39" s="9" t="s">
        <v>63</v>
      </c>
      <c r="D39" s="9" t="s">
        <v>67</v>
      </c>
      <c r="G39" s="10">
        <v>105</v>
      </c>
      <c r="H39" s="4" t="s">
        <v>42</v>
      </c>
      <c r="J39">
        <v>105</v>
      </c>
      <c r="K39" s="14">
        <f t="shared" si="0"/>
        <v>0</v>
      </c>
      <c r="L39" s="11">
        <v>255</v>
      </c>
      <c r="M39" s="11">
        <f t="shared" si="1"/>
        <v>0</v>
      </c>
    </row>
    <row r="40" spans="3:13" ht="42.75" x14ac:dyDescent="0.25">
      <c r="C40" s="9" t="s">
        <v>63</v>
      </c>
      <c r="D40" s="9" t="s">
        <v>68</v>
      </c>
      <c r="G40" s="10">
        <v>120</v>
      </c>
      <c r="H40" s="4" t="s">
        <v>23</v>
      </c>
      <c r="J40">
        <v>120</v>
      </c>
      <c r="K40" s="14">
        <f t="shared" si="0"/>
        <v>0</v>
      </c>
      <c r="L40" s="11">
        <v>36</v>
      </c>
      <c r="M40" s="11">
        <f t="shared" si="1"/>
        <v>0</v>
      </c>
    </row>
    <row r="41" spans="3:13" x14ac:dyDescent="0.25">
      <c r="C41" s="6" t="s">
        <v>69</v>
      </c>
      <c r="D41" s="6" t="s">
        <v>70</v>
      </c>
      <c r="K41" s="14">
        <f t="shared" si="0"/>
        <v>0</v>
      </c>
      <c r="L41" s="11"/>
      <c r="M41" s="11">
        <f t="shared" si="1"/>
        <v>0</v>
      </c>
    </row>
    <row r="42" spans="3:13" x14ac:dyDescent="0.25">
      <c r="C42" s="7" t="s">
        <v>71</v>
      </c>
      <c r="D42" s="7" t="s">
        <v>72</v>
      </c>
      <c r="K42" s="14">
        <f t="shared" si="0"/>
        <v>0</v>
      </c>
      <c r="L42" s="11"/>
      <c r="M42" s="11">
        <f t="shared" si="1"/>
        <v>0</v>
      </c>
    </row>
    <row r="43" spans="3:13" x14ac:dyDescent="0.25">
      <c r="C43" s="8" t="s">
        <v>73</v>
      </c>
      <c r="D43" s="8" t="s">
        <v>74</v>
      </c>
      <c r="K43" s="14">
        <f t="shared" si="0"/>
        <v>0</v>
      </c>
      <c r="L43" s="11"/>
      <c r="M43" s="11">
        <f t="shared" si="1"/>
        <v>0</v>
      </c>
    </row>
    <row r="44" spans="3:13" ht="28.5" x14ac:dyDescent="0.25">
      <c r="C44" s="9" t="s">
        <v>73</v>
      </c>
      <c r="D44" s="9" t="s">
        <v>75</v>
      </c>
      <c r="E44" s="4" t="s">
        <v>76</v>
      </c>
      <c r="G44" s="10">
        <v>5</v>
      </c>
      <c r="H44" s="4" t="s">
        <v>33</v>
      </c>
      <c r="J44">
        <v>5</v>
      </c>
      <c r="K44" s="14">
        <f t="shared" si="0"/>
        <v>0</v>
      </c>
      <c r="L44" s="11">
        <v>150</v>
      </c>
      <c r="M44" s="11">
        <f t="shared" si="1"/>
        <v>0</v>
      </c>
    </row>
    <row r="45" spans="3:13" x14ac:dyDescent="0.25">
      <c r="C45" s="8" t="s">
        <v>77</v>
      </c>
      <c r="D45" s="8" t="s">
        <v>78</v>
      </c>
      <c r="K45" s="14">
        <f t="shared" si="0"/>
        <v>0</v>
      </c>
      <c r="L45" s="11"/>
      <c r="M45" s="11">
        <f t="shared" si="1"/>
        <v>0</v>
      </c>
    </row>
    <row r="46" spans="3:13" ht="28.5" x14ac:dyDescent="0.25">
      <c r="C46" s="9" t="s">
        <v>77</v>
      </c>
      <c r="D46" s="9" t="s">
        <v>79</v>
      </c>
      <c r="E46" s="4" t="s">
        <v>76</v>
      </c>
      <c r="G46" s="10">
        <v>20</v>
      </c>
      <c r="H46" s="4" t="s">
        <v>33</v>
      </c>
      <c r="J46">
        <v>20</v>
      </c>
      <c r="K46" s="14">
        <f t="shared" si="0"/>
        <v>0</v>
      </c>
      <c r="L46" s="11">
        <v>60</v>
      </c>
      <c r="M46" s="11">
        <f t="shared" si="1"/>
        <v>0</v>
      </c>
    </row>
    <row r="47" spans="3:13" x14ac:dyDescent="0.25">
      <c r="C47" s="8" t="s">
        <v>80</v>
      </c>
      <c r="D47" s="8" t="s">
        <v>81</v>
      </c>
      <c r="K47" s="14">
        <f t="shared" si="0"/>
        <v>0</v>
      </c>
      <c r="L47" s="11"/>
      <c r="M47" s="11">
        <f t="shared" si="1"/>
        <v>0</v>
      </c>
    </row>
    <row r="48" spans="3:13" ht="28.5" x14ac:dyDescent="0.25">
      <c r="C48" s="9" t="s">
        <v>80</v>
      </c>
      <c r="D48" s="9" t="s">
        <v>82</v>
      </c>
      <c r="E48" s="4" t="s">
        <v>83</v>
      </c>
      <c r="G48" s="10">
        <v>10</v>
      </c>
      <c r="H48" s="4" t="s">
        <v>33</v>
      </c>
      <c r="J48">
        <v>10</v>
      </c>
      <c r="K48" s="14">
        <f t="shared" si="0"/>
        <v>0</v>
      </c>
      <c r="L48" s="11">
        <v>75</v>
      </c>
      <c r="M48" s="11">
        <f t="shared" si="1"/>
        <v>0</v>
      </c>
    </row>
    <row r="49" spans="3:13" x14ac:dyDescent="0.25">
      <c r="C49" s="2" t="s">
        <v>84</v>
      </c>
      <c r="D49" s="2" t="s">
        <v>85</v>
      </c>
      <c r="K49" s="14">
        <f t="shared" si="0"/>
        <v>0</v>
      </c>
      <c r="L49" s="11"/>
      <c r="M49" s="11">
        <f t="shared" si="1"/>
        <v>0</v>
      </c>
    </row>
    <row r="50" spans="3:13" ht="30" x14ac:dyDescent="0.25">
      <c r="C50" s="6" t="s">
        <v>86</v>
      </c>
      <c r="D50" s="6" t="s">
        <v>87</v>
      </c>
      <c r="K50" s="14">
        <f t="shared" si="0"/>
        <v>0</v>
      </c>
      <c r="L50" s="11"/>
      <c r="M50" s="11">
        <f t="shared" si="1"/>
        <v>0</v>
      </c>
    </row>
    <row r="51" spans="3:13" x14ac:dyDescent="0.25">
      <c r="C51" s="7" t="s">
        <v>88</v>
      </c>
      <c r="D51" s="7" t="s">
        <v>89</v>
      </c>
      <c r="K51" s="14">
        <f t="shared" si="0"/>
        <v>0</v>
      </c>
      <c r="L51" s="11"/>
      <c r="M51" s="11">
        <f t="shared" si="1"/>
        <v>0</v>
      </c>
    </row>
    <row r="52" spans="3:13" x14ac:dyDescent="0.25">
      <c r="C52" s="8" t="s">
        <v>90</v>
      </c>
      <c r="D52" s="8" t="s">
        <v>91</v>
      </c>
      <c r="K52" s="14">
        <f t="shared" si="0"/>
        <v>0</v>
      </c>
      <c r="L52" s="11"/>
      <c r="M52" s="11">
        <f t="shared" si="1"/>
        <v>0</v>
      </c>
    </row>
    <row r="53" spans="3:13" x14ac:dyDescent="0.25">
      <c r="C53" s="9" t="s">
        <v>90</v>
      </c>
      <c r="D53" s="9" t="s">
        <v>92</v>
      </c>
      <c r="E53" s="4" t="s">
        <v>93</v>
      </c>
      <c r="G53" s="10">
        <v>5000</v>
      </c>
      <c r="H53" s="4" t="s">
        <v>18</v>
      </c>
      <c r="J53">
        <v>5000</v>
      </c>
      <c r="K53" s="14">
        <f t="shared" si="0"/>
        <v>0</v>
      </c>
      <c r="L53" s="11">
        <v>5.05</v>
      </c>
      <c r="M53" s="11">
        <f t="shared" si="1"/>
        <v>0</v>
      </c>
    </row>
    <row r="54" spans="3:13" ht="30" x14ac:dyDescent="0.25">
      <c r="C54" s="7" t="s">
        <v>94</v>
      </c>
      <c r="D54" s="7" t="s">
        <v>95</v>
      </c>
      <c r="K54" s="14">
        <f t="shared" si="0"/>
        <v>0</v>
      </c>
      <c r="L54" s="11"/>
      <c r="M54" s="11">
        <f t="shared" si="1"/>
        <v>0</v>
      </c>
    </row>
    <row r="55" spans="3:13" x14ac:dyDescent="0.25">
      <c r="C55" s="8" t="s">
        <v>96</v>
      </c>
      <c r="D55" s="8" t="s">
        <v>97</v>
      </c>
      <c r="K55" s="14">
        <f t="shared" si="0"/>
        <v>0</v>
      </c>
      <c r="L55" s="11"/>
      <c r="M55" s="11">
        <f t="shared" si="1"/>
        <v>0</v>
      </c>
    </row>
    <row r="56" spans="3:13" x14ac:dyDescent="0.25">
      <c r="C56" s="9" t="s">
        <v>96</v>
      </c>
      <c r="D56" s="9" t="s">
        <v>98</v>
      </c>
      <c r="E56" s="4" t="s">
        <v>83</v>
      </c>
      <c r="G56" s="10">
        <v>1900</v>
      </c>
      <c r="H56" s="4" t="s">
        <v>33</v>
      </c>
      <c r="J56">
        <v>2483</v>
      </c>
      <c r="K56" s="14">
        <f t="shared" si="0"/>
        <v>583</v>
      </c>
      <c r="L56" s="11">
        <v>19.5</v>
      </c>
      <c r="M56" s="11">
        <f t="shared" si="1"/>
        <v>11368.5</v>
      </c>
    </row>
    <row r="57" spans="3:13" x14ac:dyDescent="0.25">
      <c r="C57" s="7" t="s">
        <v>99</v>
      </c>
      <c r="D57" s="7" t="s">
        <v>100</v>
      </c>
      <c r="K57" s="14">
        <f t="shared" si="0"/>
        <v>0</v>
      </c>
      <c r="L57" s="11"/>
      <c r="M57" s="11">
        <f t="shared" si="1"/>
        <v>0</v>
      </c>
    </row>
    <row r="58" spans="3:13" x14ac:dyDescent="0.25">
      <c r="C58" s="8" t="s">
        <v>101</v>
      </c>
      <c r="D58" s="8" t="s">
        <v>102</v>
      </c>
      <c r="K58" s="14">
        <f t="shared" si="0"/>
        <v>0</v>
      </c>
      <c r="L58" s="11"/>
      <c r="M58" s="11">
        <f t="shared" si="1"/>
        <v>0</v>
      </c>
    </row>
    <row r="59" spans="3:13" x14ac:dyDescent="0.25">
      <c r="C59" s="9" t="s">
        <v>101</v>
      </c>
      <c r="D59" s="9" t="s">
        <v>103</v>
      </c>
      <c r="E59" s="4" t="s">
        <v>32</v>
      </c>
      <c r="G59" s="10">
        <v>800</v>
      </c>
      <c r="H59" s="4" t="s">
        <v>33</v>
      </c>
      <c r="J59">
        <v>1132</v>
      </c>
      <c r="K59" s="14">
        <f t="shared" si="0"/>
        <v>332</v>
      </c>
      <c r="L59" s="11">
        <v>22</v>
      </c>
      <c r="M59" s="11">
        <f t="shared" si="1"/>
        <v>7304</v>
      </c>
    </row>
    <row r="60" spans="3:13" x14ac:dyDescent="0.25">
      <c r="C60" s="7" t="s">
        <v>104</v>
      </c>
      <c r="D60" s="7" t="s">
        <v>105</v>
      </c>
      <c r="K60" s="14">
        <f t="shared" si="0"/>
        <v>0</v>
      </c>
      <c r="L60" s="11"/>
      <c r="M60" s="11">
        <f t="shared" si="1"/>
        <v>0</v>
      </c>
    </row>
    <row r="61" spans="3:13" x14ac:dyDescent="0.25">
      <c r="C61" s="8" t="s">
        <v>106</v>
      </c>
      <c r="D61" s="8" t="s">
        <v>107</v>
      </c>
      <c r="K61" s="14">
        <f t="shared" si="0"/>
        <v>0</v>
      </c>
      <c r="L61" s="11"/>
      <c r="M61" s="11">
        <f t="shared" si="1"/>
        <v>0</v>
      </c>
    </row>
    <row r="62" spans="3:13" ht="28.5" x14ac:dyDescent="0.25">
      <c r="C62" s="9" t="s">
        <v>106</v>
      </c>
      <c r="D62" s="9" t="s">
        <v>108</v>
      </c>
      <c r="G62" s="10">
        <v>5000</v>
      </c>
      <c r="H62" s="4" t="s">
        <v>18</v>
      </c>
      <c r="J62">
        <v>5000</v>
      </c>
      <c r="K62" s="14">
        <f t="shared" si="0"/>
        <v>0</v>
      </c>
      <c r="L62" s="11">
        <v>4.5</v>
      </c>
      <c r="M62" s="11">
        <f t="shared" si="1"/>
        <v>0</v>
      </c>
    </row>
    <row r="63" spans="3:13" ht="30" x14ac:dyDescent="0.25">
      <c r="C63" s="6" t="s">
        <v>109</v>
      </c>
      <c r="D63" s="6" t="s">
        <v>110</v>
      </c>
      <c r="K63" s="14">
        <f t="shared" si="0"/>
        <v>0</v>
      </c>
      <c r="L63" s="11"/>
      <c r="M63" s="11">
        <f t="shared" si="1"/>
        <v>0</v>
      </c>
    </row>
    <row r="64" spans="3:13" x14ac:dyDescent="0.25">
      <c r="C64" s="7" t="s">
        <v>111</v>
      </c>
      <c r="D64" s="7" t="s">
        <v>112</v>
      </c>
      <c r="K64" s="14">
        <f t="shared" si="0"/>
        <v>0</v>
      </c>
      <c r="L64" s="11"/>
      <c r="M64" s="11">
        <f t="shared" si="1"/>
        <v>0</v>
      </c>
    </row>
    <row r="65" spans="3:13" ht="30" x14ac:dyDescent="0.25">
      <c r="C65" s="8" t="s">
        <v>113</v>
      </c>
      <c r="D65" s="8" t="s">
        <v>114</v>
      </c>
      <c r="K65" s="14">
        <f t="shared" si="0"/>
        <v>0</v>
      </c>
      <c r="L65" s="11"/>
      <c r="M65" s="11">
        <f t="shared" si="1"/>
        <v>0</v>
      </c>
    </row>
    <row r="66" spans="3:13" x14ac:dyDescent="0.25">
      <c r="C66" s="9" t="s">
        <v>113</v>
      </c>
      <c r="D66" s="9" t="s">
        <v>115</v>
      </c>
      <c r="F66" s="4" t="s">
        <v>116</v>
      </c>
      <c r="G66" s="10">
        <v>350</v>
      </c>
      <c r="H66" s="4" t="s">
        <v>18</v>
      </c>
      <c r="J66">
        <v>150</v>
      </c>
      <c r="K66" s="14">
        <f t="shared" si="0"/>
        <v>-200</v>
      </c>
      <c r="L66" s="11">
        <v>21</v>
      </c>
      <c r="M66" s="11">
        <f t="shared" si="1"/>
        <v>-4200</v>
      </c>
    </row>
    <row r="67" spans="3:13" x14ac:dyDescent="0.25">
      <c r="C67" s="2" t="s">
        <v>117</v>
      </c>
      <c r="D67" s="2" t="s">
        <v>118</v>
      </c>
      <c r="K67" s="14">
        <f t="shared" si="0"/>
        <v>0</v>
      </c>
      <c r="L67" s="11"/>
      <c r="M67" s="11">
        <f t="shared" si="1"/>
        <v>0</v>
      </c>
    </row>
    <row r="68" spans="3:13" x14ac:dyDescent="0.25">
      <c r="C68" s="6" t="s">
        <v>119</v>
      </c>
      <c r="D68" s="6" t="s">
        <v>120</v>
      </c>
      <c r="K68" s="14">
        <f t="shared" si="0"/>
        <v>0</v>
      </c>
      <c r="L68" s="11"/>
      <c r="M68" s="11">
        <f t="shared" si="1"/>
        <v>0</v>
      </c>
    </row>
    <row r="69" spans="3:13" x14ac:dyDescent="0.25">
      <c r="C69" s="7" t="s">
        <v>121</v>
      </c>
      <c r="D69" s="7" t="s">
        <v>122</v>
      </c>
      <c r="K69" s="14">
        <f t="shared" si="0"/>
        <v>0</v>
      </c>
      <c r="L69" s="11"/>
      <c r="M69" s="11">
        <f t="shared" si="1"/>
        <v>0</v>
      </c>
    </row>
    <row r="70" spans="3:13" x14ac:dyDescent="0.25">
      <c r="C70" s="8" t="s">
        <v>123</v>
      </c>
      <c r="D70" s="8" t="s">
        <v>124</v>
      </c>
      <c r="K70" s="14">
        <f t="shared" si="0"/>
        <v>0</v>
      </c>
      <c r="L70" s="11"/>
      <c r="M70" s="11">
        <f t="shared" si="1"/>
        <v>0</v>
      </c>
    </row>
    <row r="71" spans="3:13" x14ac:dyDescent="0.25">
      <c r="C71" s="9" t="s">
        <v>123</v>
      </c>
      <c r="D71" s="9" t="s">
        <v>125</v>
      </c>
      <c r="G71" s="10">
        <v>81</v>
      </c>
      <c r="H71" s="4" t="s">
        <v>126</v>
      </c>
      <c r="J71">
        <v>81</v>
      </c>
      <c r="K71" s="14">
        <f t="shared" si="0"/>
        <v>0</v>
      </c>
      <c r="L71" s="11">
        <v>100</v>
      </c>
      <c r="M71" s="12">
        <f t="shared" si="1"/>
        <v>0</v>
      </c>
    </row>
    <row r="72" spans="3:13" x14ac:dyDescent="0.25">
      <c r="L72" s="11"/>
      <c r="M72" s="11">
        <f>SUM(M13:M71)</f>
        <v>14472.5</v>
      </c>
    </row>
    <row r="73" spans="3:13" x14ac:dyDescent="0.25">
      <c r="L73" s="11"/>
      <c r="M73" s="11"/>
    </row>
    <row r="74" spans="3:13" x14ac:dyDescent="0.25">
      <c r="L74" s="11"/>
      <c r="M74" s="11"/>
    </row>
  </sheetData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Määräluettelo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2024-03-19T07:20:51Z</dcterms:created>
  <dcterms:modified xsi:type="dcterms:W3CDTF">2024-07-17T09:06:09Z</dcterms:modified>
  <cp:category/>
</cp:coreProperties>
</file>