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0B1E4F2A-B43F-4EB9-97BA-3C3DDDD48A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Sheet1!$A$3:$O$477</definedName>
    <definedName name="SAPCrosstab1">Sheet1!$A$1:$L$440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6" i="1" l="1"/>
  <c r="M317" i="1"/>
  <c r="M146" i="1"/>
  <c r="M133" i="1"/>
  <c r="M66" i="1"/>
  <c r="M10" i="1"/>
  <c r="M7" i="1" s="1"/>
  <c r="M477" i="1" l="1"/>
  <c r="M2" i="1"/>
  <c r="O2" i="1" s="1"/>
  <c r="M476" i="1"/>
</calcChain>
</file>

<file path=xl/sharedStrings.xml><?xml version="1.0" encoding="utf-8"?>
<sst xmlns="http://schemas.openxmlformats.org/spreadsheetml/2006/main" count="1014" uniqueCount="1014">
  <si>
    <t/>
  </si>
  <si>
    <t>Kostnadsberäkning
och förändringar i den</t>
  </si>
  <si>
    <t>Användningen
 föregående år</t>
  </si>
  <si>
    <t>Utfall 
1 - 16 2022</t>
  </si>
  <si>
    <t>Icke använt
 ur kostnadsberäkningen</t>
  </si>
  <si>
    <t>Icke använt
 ur kostnadsberäkningen -%</t>
  </si>
  <si>
    <t>Budget 
2022</t>
  </si>
  <si>
    <t>Budgetöverföringar
2022</t>
  </si>
  <si>
    <t>Budgetändringar
2022</t>
  </si>
  <si>
    <t>Budget med ändringar
2022</t>
  </si>
  <si>
    <t>Avvikelse
Utfall -
Budget med ändringar</t>
  </si>
  <si>
    <t>Serviceområdenas förslag till överskridning</t>
  </si>
  <si>
    <t>Motiveringar som framläggs för anslagsöverskridningen 2023</t>
  </si>
  <si>
    <t>Förslag om ändring av anslag Ssn/Sfm</t>
  </si>
  <si>
    <t>Projekt</t>
  </si>
  <si>
    <t>EUR</t>
  </si>
  <si>
    <t>%</t>
  </si>
  <si>
    <r>
      <rPr>
        <sz val="10"/>
        <color theme="1"/>
        <rFont val="Calibri"/>
        <family val="2"/>
        <scheme val="minor"/>
      </rPr>
      <t>se nedan</t>
    </r>
  </si>
  <si>
    <t>Helhetsresultat</t>
  </si>
  <si>
    <t>2022ÅBO</t>
  </si>
  <si>
    <t>Åbo IM-hierarki 2022</t>
  </si>
  <si>
    <t>2022TOTALT</t>
  </si>
  <si>
    <t>Investeringsprojekt sammanlagt</t>
  </si>
  <si>
    <t>2022INVPROGRAM</t>
  </si>
  <si>
    <t>Investeringsprogram</t>
  </si>
  <si>
    <t>2022INFRA</t>
  </si>
  <si>
    <t>Kostnader för byggherreverksamhet för stadsmiljön sammanlagt</t>
  </si>
  <si>
    <t>2022INFRAH</t>
  </si>
  <si>
    <t>Fastigheternas anslutningsavgifter</t>
  </si>
  <si>
    <t>DIV0</t>
  </si>
  <si>
    <t>I-1002-101521</t>
  </si>
  <si>
    <t>Fastigheternas anslutningsavgifter 2022</t>
  </si>
  <si>
    <t>2022INFRAA</t>
  </si>
  <si>
    <t>Strategiska spetsprojekt, ssn</t>
  </si>
  <si>
    <t>2022INFRAAA</t>
  </si>
  <si>
    <t>Spetsprojekt för Utvecklandet av centrumområdet</t>
  </si>
  <si>
    <t>2022INFRAAAA</t>
  </si>
  <si>
    <t>Aningais</t>
  </si>
  <si>
    <t>I-1002-100005</t>
  </si>
  <si>
    <t>Logomobron och parkeringen</t>
  </si>
  <si>
    <t>I-1002-101257</t>
  </si>
  <si>
    <t xml:space="preserve">2023 Resecentrum </t>
  </si>
  <si>
    <t>I-1002-101460</t>
  </si>
  <si>
    <t>2024 Sanering av Barkplan</t>
  </si>
  <si>
    <t>I-1002-101461</t>
  </si>
  <si>
    <t>Plan 3 i Kuppis (ers. konstisplan)</t>
  </si>
  <si>
    <t>I-1002-101206</t>
  </si>
  <si>
    <t>Gatorna i Barkplansområdet</t>
  </si>
  <si>
    <t>2022INFRAAAB</t>
  </si>
  <si>
    <t>Centrum</t>
  </si>
  <si>
    <t>I-1002-100207</t>
  </si>
  <si>
    <t>Salutorget</t>
  </si>
  <si>
    <t>2022INFRAAAD</t>
  </si>
  <si>
    <t>Maritima Åbo</t>
  </si>
  <si>
    <t>I-1002-101408</t>
  </si>
  <si>
    <t>Föristranden</t>
  </si>
  <si>
    <t>I-1002-101469</t>
  </si>
  <si>
    <t>Östra Strandgatan (åstranden) v:Biblioteket</t>
  </si>
  <si>
    <t>I-1002-101468</t>
  </si>
  <si>
    <t>2025 Östra Strandgatan (åstranden) v:Sotalai</t>
  </si>
  <si>
    <t>I-1002-101352</t>
  </si>
  <si>
    <t>2023 Östra Strandgatan klv v:Sotalaisg.</t>
  </si>
  <si>
    <t>I-1002-101260</t>
  </si>
  <si>
    <t>Slottsudden</t>
  </si>
  <si>
    <t>I-1002-101140</t>
  </si>
  <si>
    <t>Ferry Terminal</t>
  </si>
  <si>
    <t>I-1002-101261</t>
  </si>
  <si>
    <t>Strandmuren längs Aura å, Manillabryggan</t>
  </si>
  <si>
    <t>I-1002-100061</t>
  </si>
  <si>
    <t>Strandleden vid Aura å sträckan mellan: Agricolag.</t>
  </si>
  <si>
    <t>I-1002-101351</t>
  </si>
  <si>
    <t>Östra Strandgatan klv v: Biblioteksbron -</t>
  </si>
  <si>
    <t>I-1002-101144</t>
  </si>
  <si>
    <t>Kulturflotten</t>
  </si>
  <si>
    <t>2022INFRAAAE</t>
  </si>
  <si>
    <t>Trafik och mobilitet</t>
  </si>
  <si>
    <t>2022INFRAAAEB</t>
  </si>
  <si>
    <t>Åbo bangård och Kuppis dubbelspår</t>
  </si>
  <si>
    <t>I-1002-101617</t>
  </si>
  <si>
    <t>KUTU Åbo stads egna utgifter</t>
  </si>
  <si>
    <t>I-1002-101264</t>
  </si>
  <si>
    <t>(inte bokf.) Åbo bangård och Kuppis dubbelspår</t>
  </si>
  <si>
    <t>I-1002-101457</t>
  </si>
  <si>
    <t>KUTU Utveckling/SU/456E1204</t>
  </si>
  <si>
    <t>I-1002-101454</t>
  </si>
  <si>
    <t>KUTU Projekthantering/SU/456E1201</t>
  </si>
  <si>
    <t>I-1002-101455</t>
  </si>
  <si>
    <t>KUTU Geolog. forskn. och mätn./SU/456E1202</t>
  </si>
  <si>
    <t>I-1002-101456</t>
  </si>
  <si>
    <t>KUTU Kuppis-Åbo dubbelspår/SU/456E1203</t>
  </si>
  <si>
    <t>I-1002-101459</t>
  </si>
  <si>
    <t>KUTU Byggande</t>
  </si>
  <si>
    <t>I-1002-101478</t>
  </si>
  <si>
    <t>KUTU (som inte omfattas av CEF-stödet)</t>
  </si>
  <si>
    <t>2022INFRAAAEC</t>
  </si>
  <si>
    <t>Planering av spårvägen</t>
  </si>
  <si>
    <t>I-1002-100928</t>
  </si>
  <si>
    <t>Spårvägen</t>
  </si>
  <si>
    <t>2022INFRAAAED</t>
  </si>
  <si>
    <t>Kollektivtrafiksarrangemang</t>
  </si>
  <si>
    <t>I-1002-100565</t>
  </si>
  <si>
    <t>Kärsämäkivägen - Palttagatan</t>
  </si>
  <si>
    <t>I-1002-101258</t>
  </si>
  <si>
    <t>Hållplatsändringar 2021</t>
  </si>
  <si>
    <t>I-1002-101185</t>
  </si>
  <si>
    <t>Piskgränden ändhållplats</t>
  </si>
  <si>
    <t>2022INFRAAAEE</t>
  </si>
  <si>
    <t>Förbättrande av förhållandena för gång- och cykeltrafiken</t>
  </si>
  <si>
    <t>I-1002-100713</t>
  </si>
  <si>
    <t>Rektorsåkersgatan - Vatselagatan</t>
  </si>
  <si>
    <r>
      <rPr>
        <sz val="11"/>
        <color theme="1"/>
        <rFont val="Calibri"/>
        <family val="2"/>
        <scheme val="minor"/>
      </rPr>
      <t>Reservering för slutfakturering av entreprenaden</t>
    </r>
  </si>
  <si>
    <t>I-1002-100466</t>
  </si>
  <si>
    <t>Nylandsvägen lv 110 / -gatan</t>
  </si>
  <si>
    <r>
      <rPr>
        <sz val="10"/>
        <color theme="1"/>
        <rFont val="Calibri"/>
        <family val="2"/>
        <scheme val="minor"/>
      </rPr>
      <t>reservering för Häränajanpolku 2023 (MBT)</t>
    </r>
  </si>
  <si>
    <t>I-1002-100911</t>
  </si>
  <si>
    <t>Cykelplatser i centrum 2021-2022</t>
  </si>
  <si>
    <t>I-1002-101421</t>
  </si>
  <si>
    <t>Cykelservice</t>
  </si>
  <si>
    <t>2022INFRAAAF</t>
  </si>
  <si>
    <t>Belysning i centrum</t>
  </si>
  <si>
    <t>I-1002-101265</t>
  </si>
  <si>
    <t>Belysning i centrum (inte bokf.)</t>
  </si>
  <si>
    <t>2022INFRAAB</t>
  </si>
  <si>
    <t>Spetsprojektet Åbo Vetenskapspark</t>
  </si>
  <si>
    <t>2022INFRAABB</t>
  </si>
  <si>
    <t>Vetenskapsparkens däck</t>
  </si>
  <si>
    <t>I-1002-101471</t>
  </si>
  <si>
    <t>Kuppis däck, ansk. gränser övr. funkt.</t>
  </si>
  <si>
    <t>I-1002-101470</t>
  </si>
  <si>
    <t>Kuppis däck, parkeringsanläggning</t>
  </si>
  <si>
    <t>I-1002-101087</t>
  </si>
  <si>
    <t>Kuppis däck</t>
  </si>
  <si>
    <t>2022INFRAABC</t>
  </si>
  <si>
    <t>Kraftgatan</t>
  </si>
  <si>
    <t>I-1002-101210</t>
  </si>
  <si>
    <t>Planområdet Kraftgatan /AR</t>
  </si>
  <si>
    <t>2022INFRAABE</t>
  </si>
  <si>
    <t>Kinakvarngatan</t>
  </si>
  <si>
    <t>I-1002-101266</t>
  </si>
  <si>
    <t>Kinakvarngatan /AR</t>
  </si>
  <si>
    <t>2022INFRAABA</t>
  </si>
  <si>
    <t>Anslutningen i Österås</t>
  </si>
  <si>
    <t>I-1002-100720</t>
  </si>
  <si>
    <t>Anslutningen i Österås /AR</t>
  </si>
  <si>
    <t>I-1002-101430</t>
  </si>
  <si>
    <t>Budgetering Strategiska spetsprojekt</t>
  </si>
  <si>
    <t>2022INFRAB</t>
  </si>
  <si>
    <t>Fastighetsutveckling, ssn</t>
  </si>
  <si>
    <t>2022INFRABA</t>
  </si>
  <si>
    <t>Slottsstaden</t>
  </si>
  <si>
    <t>I-1002-100020</t>
  </si>
  <si>
    <t>Harpunkvarteret /AR</t>
  </si>
  <si>
    <t>I-1002-100544</t>
  </si>
  <si>
    <t>Kirstiparken /AR</t>
  </si>
  <si>
    <t>I-1002-100405</t>
  </si>
  <si>
    <t>Vasaparken /AR</t>
  </si>
  <si>
    <t>I-1002-100008</t>
  </si>
  <si>
    <t>Hertigshörnet /AR</t>
  </si>
  <si>
    <t>I-1002-100007</t>
  </si>
  <si>
    <t>Slottsfältet /AR</t>
  </si>
  <si>
    <t>2022INFRABB</t>
  </si>
  <si>
    <t>Skansen</t>
  </si>
  <si>
    <t>I-1002-100302</t>
  </si>
  <si>
    <t>Östra Skansen</t>
  </si>
  <si>
    <t>I-1002-100269</t>
  </si>
  <si>
    <t>Skansens centralpark</t>
  </si>
  <si>
    <t>I-1002-101473</t>
  </si>
  <si>
    <t>2024 Södra Skansen</t>
  </si>
  <si>
    <r>
      <rPr>
        <sz val="10"/>
        <color theme="1"/>
        <rFont val="Calibri"/>
        <family val="2"/>
        <scheme val="minor"/>
      </rPr>
      <t>Fortgående projekt</t>
    </r>
  </si>
  <si>
    <t>I-1002-101267</t>
  </si>
  <si>
    <t>2023 planområdet för Skansens triangel</t>
  </si>
  <si>
    <t>I-1002-101268</t>
  </si>
  <si>
    <t>Planområdet för Skansbacken</t>
  </si>
  <si>
    <t>2022INFRABC</t>
  </si>
  <si>
    <t>Andra fastighetsutvecklingsobjekt</t>
  </si>
  <si>
    <t>2022INFRABCA</t>
  </si>
  <si>
    <t>I-1002-101577</t>
  </si>
  <si>
    <t>Raunistula bro och cykelväg</t>
  </si>
  <si>
    <t>I-1002-101573</t>
  </si>
  <si>
    <t>Detaljplan för Aspgrindsgränden</t>
  </si>
  <si>
    <t>I-1002-100208</t>
  </si>
  <si>
    <t>ÅUCS U2</t>
  </si>
  <si>
    <t>I-1002-100210</t>
  </si>
  <si>
    <t>Kakola /AR</t>
  </si>
  <si>
    <t>I-1002-101088</t>
  </si>
  <si>
    <t>Detaljplan för Skolan i Kastu /AR</t>
  </si>
  <si>
    <t>I-1002-101089</t>
  </si>
  <si>
    <t>Planområdet för Oskarsgränd</t>
  </si>
  <si>
    <r>
      <rPr>
        <sz val="10"/>
        <color theme="1"/>
        <rFont val="Calibri"/>
        <family val="2"/>
        <scheme val="minor"/>
      </rPr>
      <t>Genomförandet flyttats till 2023</t>
    </r>
  </si>
  <si>
    <t>I-1002-101252</t>
  </si>
  <si>
    <t>Planområdet för Tenniscentret i Impivaara</t>
  </si>
  <si>
    <t>I-1002-100004</t>
  </si>
  <si>
    <t>Området Fabriikki (VR:s maskinverkstad)</t>
  </si>
  <si>
    <t>I-1002-100789</t>
  </si>
  <si>
    <t>2025 Kailaområdet i Jäkärlä /AR</t>
  </si>
  <si>
    <t>I-1002-100288</t>
  </si>
  <si>
    <t>2023 Koroisbågen</t>
  </si>
  <si>
    <t>I-1002-100298</t>
  </si>
  <si>
    <t>2021 Korois (Hallisleden mellan</t>
  </si>
  <si>
    <t>I-1002-100464</t>
  </si>
  <si>
    <t>Kaarninko /AR</t>
  </si>
  <si>
    <t>I-1002-101484</t>
  </si>
  <si>
    <t>Området Fabriikki (VR:s maskinverkstad) 2022-&gt;</t>
  </si>
  <si>
    <t>I-1002-101483</t>
  </si>
  <si>
    <t>Kakola 2022-&gt; /AR</t>
  </si>
  <si>
    <t>I-1002-101482</t>
  </si>
  <si>
    <t>Varvsstranden 2022-&gt;</t>
  </si>
  <si>
    <t>I-1002-101467</t>
  </si>
  <si>
    <t>2023 Planområdet för Nya konserthuset /AR</t>
  </si>
  <si>
    <t>I-1002-101466</t>
  </si>
  <si>
    <t>2023 Detaljplanen för parkeringsanl. vid Joukahainengatan</t>
  </si>
  <si>
    <r>
      <rPr>
        <sz val="10"/>
        <color theme="1"/>
        <rFont val="Calibri"/>
        <family val="2"/>
        <scheme val="minor"/>
      </rPr>
      <t>Ändrad planeringsomfattning, färdigställandet uppskjuts till 2023</t>
    </r>
  </si>
  <si>
    <t>I-1002-100723</t>
  </si>
  <si>
    <t>Affärscentret i Pitkämäki /AR</t>
  </si>
  <si>
    <t>I-1002-100722</t>
  </si>
  <si>
    <t>Metsola</t>
  </si>
  <si>
    <t>I-1002-101420</t>
  </si>
  <si>
    <t>2025 Planområdet för Smedsgatan 1</t>
  </si>
  <si>
    <t>I-1002-101282</t>
  </si>
  <si>
    <t>Planområdet för Trädgårdsgatan 55</t>
  </si>
  <si>
    <t>I-1002-101281</t>
  </si>
  <si>
    <t>Planområdet för Bälgvägen</t>
  </si>
  <si>
    <t>I-1002-101255</t>
  </si>
  <si>
    <t>Planområdet för Kylänkulma</t>
  </si>
  <si>
    <t>I-1002-101276</t>
  </si>
  <si>
    <t>2023 Vattenverket i Hallis</t>
  </si>
  <si>
    <t>I-1002-101275</t>
  </si>
  <si>
    <t>2023 planområdet för Rosenkvarteret</t>
  </si>
  <si>
    <t>I-1002-101270</t>
  </si>
  <si>
    <t>Planområdet för Kärsämäki idrottspark</t>
  </si>
  <si>
    <t>I-1002-100718</t>
  </si>
  <si>
    <t>Koloniträdgården i Korois</t>
  </si>
  <si>
    <t>I-1002-101133</t>
  </si>
  <si>
    <t>Förbindelsestigen</t>
  </si>
  <si>
    <r>
      <rPr>
        <sz val="10"/>
        <color theme="1"/>
        <rFont val="Calibri"/>
        <family val="2"/>
        <scheme val="minor"/>
      </rPr>
      <t>Genomförandet flyttats till 2023</t>
    </r>
  </si>
  <si>
    <t>I-1002-101199</t>
  </si>
  <si>
    <t>Helsingforsgatans båge, Doppingvägen</t>
  </si>
  <si>
    <t>I-1002-101464</t>
  </si>
  <si>
    <t>Planområdet för Saga Kaskisparken II</t>
  </si>
  <si>
    <t>I-1002-101137</t>
  </si>
  <si>
    <t>Universitetsgatan 5 ändring av gångväg</t>
  </si>
  <si>
    <t>I-1002-101463</t>
  </si>
  <si>
    <t>Planområdet för Kaistarudden III fortsättning</t>
  </si>
  <si>
    <t>I-1002-101112</t>
  </si>
  <si>
    <t>Fasangatan</t>
  </si>
  <si>
    <t>I-1002-100726</t>
  </si>
  <si>
    <t>Särkilax</t>
  </si>
  <si>
    <t>I-1002-100483</t>
  </si>
  <si>
    <t>Koskennurmi</t>
  </si>
  <si>
    <t>I-1002-100935</t>
  </si>
  <si>
    <t>Björnbrinken</t>
  </si>
  <si>
    <t>I-1002-100721</t>
  </si>
  <si>
    <t>Harkkiobacken</t>
  </si>
  <si>
    <t>I-1002-100006</t>
  </si>
  <si>
    <t>Svalbergabrinken</t>
  </si>
  <si>
    <t>I-1002-101205</t>
  </si>
  <si>
    <t>Raunistula bro och kollektivtr. i pt-planen</t>
  </si>
  <si>
    <t>I-1002-101280</t>
  </si>
  <si>
    <t>Planområdet för Komplettering av Uittamo</t>
  </si>
  <si>
    <t>I-1002-101279</t>
  </si>
  <si>
    <t>Planområdet för Kairialagatan</t>
  </si>
  <si>
    <t>I-1002-101278</t>
  </si>
  <si>
    <t>Planområdet för Arkeologgatan</t>
  </si>
  <si>
    <t>I-1002-101277</t>
  </si>
  <si>
    <t>Planomr. för Pansio-Perno allaktivitetshus</t>
  </si>
  <si>
    <t>I-1002-101179</t>
  </si>
  <si>
    <t>Planområdet för Parken för cirkulär ekonomi i Toppå</t>
  </si>
  <si>
    <t>I-1002-101271</t>
  </si>
  <si>
    <t>Piparestigen</t>
  </si>
  <si>
    <t>I-1002-101269</t>
  </si>
  <si>
    <t>Planområdet för Skoltomten i Harittu</t>
  </si>
  <si>
    <t>I-1002-101250</t>
  </si>
  <si>
    <t>Rönnudden /AR</t>
  </si>
  <si>
    <t>I-1002-101090</t>
  </si>
  <si>
    <t>Pukkila /AR</t>
  </si>
  <si>
    <t>I-1002-101142</t>
  </si>
  <si>
    <t>Stadsträdgårdens område /AR</t>
  </si>
  <si>
    <r>
      <rPr>
        <sz val="10"/>
        <color theme="1"/>
        <rFont val="Calibri"/>
        <family val="2"/>
        <scheme val="minor"/>
      </rPr>
      <t>Planläggningen blir klar 2023</t>
    </r>
  </si>
  <si>
    <t>2022INFRABCB</t>
  </si>
  <si>
    <t>Grönarbeten som utförs som garantiarbeten</t>
  </si>
  <si>
    <t>I-1002-101485</t>
  </si>
  <si>
    <t>Grönarbeten som utförs som garantiarbeten 2022 (nyinvest.)</t>
  </si>
  <si>
    <t>I-1002-101431</t>
  </si>
  <si>
    <t>Budgetering Fastighetsutveckling</t>
  </si>
  <si>
    <t>2022INFRAC</t>
  </si>
  <si>
    <t>Stöder funktionerna, ssn</t>
  </si>
  <si>
    <t>2022INFRACA</t>
  </si>
  <si>
    <t>Jordtippsområden</t>
  </si>
  <si>
    <t>I-1002-100045</t>
  </si>
  <si>
    <t>Färjstrandens jordtippsområde</t>
  </si>
  <si>
    <t>I-1002-101384</t>
  </si>
  <si>
    <t>Österås återvinningsfält (Stenbacken)</t>
  </si>
  <si>
    <t>I-1002-100978</t>
  </si>
  <si>
    <t>Vasaparkens återvinningsområde</t>
  </si>
  <si>
    <t>I-1002-100103</t>
  </si>
  <si>
    <t>Bullervall i Kaila i Jäkärlä</t>
  </si>
  <si>
    <t>I-1002-100100</t>
  </si>
  <si>
    <t>Karhula soptipp (landskapsplan)</t>
  </si>
  <si>
    <t>I-1002-100283</t>
  </si>
  <si>
    <t>Harlaxvikens jordtippsområde</t>
  </si>
  <si>
    <t>I-1002-100315</t>
  </si>
  <si>
    <t>Meltois jordtippsområde</t>
  </si>
  <si>
    <t>I-1002-100149</t>
  </si>
  <si>
    <t>Jordtippsområden (inte bokf.)</t>
  </si>
  <si>
    <t>2022INFRACB</t>
  </si>
  <si>
    <t>Taimisto</t>
  </si>
  <si>
    <t>I-1002-101479</t>
  </si>
  <si>
    <t>Taimisto 2022</t>
  </si>
  <si>
    <t>I-1002-101432</t>
  </si>
  <si>
    <t>Budgetering Stöder funktionerna</t>
  </si>
  <si>
    <t>2022INFRAD</t>
  </si>
  <si>
    <t>Sänker reparationsskulden, ssn</t>
  </si>
  <si>
    <t>I-1002-101433</t>
  </si>
  <si>
    <t>Budgetering Sänker reparationsskulden</t>
  </si>
  <si>
    <t>2022INFRADA</t>
  </si>
  <si>
    <t>Rutter för gång- och cykeltrafiken och gångvägar</t>
  </si>
  <si>
    <t>I-1002-101487</t>
  </si>
  <si>
    <t>Rutter för gång- och cykeltrafiken och gångvägar tot. 2022</t>
  </si>
  <si>
    <t>2022INFRADB</t>
  </si>
  <si>
    <t>Reparation av gatustrukturen</t>
  </si>
  <si>
    <t>I-1002-101615</t>
  </si>
  <si>
    <t>Nylandsgatan (Braheparken)</t>
  </si>
  <si>
    <t>I-1002-101578</t>
  </si>
  <si>
    <t>Sirkkalagatan sträckan Brunnsgatan-Gertrudsg.</t>
  </si>
  <si>
    <t>I-1002-100735</t>
  </si>
  <si>
    <t>Töykkälägatan</t>
  </si>
  <si>
    <t>I-1002-100730</t>
  </si>
  <si>
    <t>Paaskuntagatan</t>
  </si>
  <si>
    <t>I-1002-101243</t>
  </si>
  <si>
    <t>Ugrergatan</t>
  </si>
  <si>
    <t>I-1002-101242</t>
  </si>
  <si>
    <t>Rätiälägatan mellan: Ispois parkväg -</t>
  </si>
  <si>
    <t>I-1002-101541</t>
  </si>
  <si>
    <t>Utmarksvägen</t>
  </si>
  <si>
    <t>I-1002-101055</t>
  </si>
  <si>
    <t>Kuppisgatan mellan: Nylandsvägen</t>
  </si>
  <si>
    <t>I-1002-100738</t>
  </si>
  <si>
    <t>Ylitalogatan</t>
  </si>
  <si>
    <t>I-1002-100711</t>
  </si>
  <si>
    <t>Österlånggatan cykelleder mellan:</t>
  </si>
  <si>
    <t>I-1002-100184</t>
  </si>
  <si>
    <t>Reparation av gatustrukturen (inte bokf.)</t>
  </si>
  <si>
    <t>2022INFRADC</t>
  </si>
  <si>
    <t>Grusbelagda gator</t>
  </si>
  <si>
    <t>I-1002-101579</t>
  </si>
  <si>
    <t>Kommunalsjukhusvägen parkgång v:Se</t>
  </si>
  <si>
    <t>I-1002-101247</t>
  </si>
  <si>
    <t>Parkeringsområdet i Vätti</t>
  </si>
  <si>
    <t>I-1002-100442</t>
  </si>
  <si>
    <t>Viinamäkigatan mellan: Backgatan -</t>
  </si>
  <si>
    <t>I-1002-100441</t>
  </si>
  <si>
    <t>Backgatan, Tuulensuugatan</t>
  </si>
  <si>
    <t>I-1002-100551</t>
  </si>
  <si>
    <t>Pikisgatan</t>
  </si>
  <si>
    <t>I-1002-100743</t>
  </si>
  <si>
    <t>Rökerig., Rökerist., Kauselav.</t>
  </si>
  <si>
    <t>I-1002-101228</t>
  </si>
  <si>
    <t>Lempovägen</t>
  </si>
  <si>
    <t>I-1002-101229</t>
  </si>
  <si>
    <t>Pajamäkigatan</t>
  </si>
  <si>
    <t>I-1002-101230</t>
  </si>
  <si>
    <t>Övre vägen</t>
  </si>
  <si>
    <t>I-1002-101231</t>
  </si>
  <si>
    <t>Nedre vägen</t>
  </si>
  <si>
    <t>I-1002-101232</t>
  </si>
  <si>
    <t>Skogsstigen</t>
  </si>
  <si>
    <t>I-1002-101233</t>
  </si>
  <si>
    <t>Strandstigen</t>
  </si>
  <si>
    <t>I-1002-101234</t>
  </si>
  <si>
    <t>Daggpärlestigen</t>
  </si>
  <si>
    <t>I-1002-101235</t>
  </si>
  <si>
    <t>Ljungvägen</t>
  </si>
  <si>
    <t>I-1002-101236</t>
  </si>
  <si>
    <t>Svalbergagatan</t>
  </si>
  <si>
    <t>I-1002-101237</t>
  </si>
  <si>
    <t>Kottgatan</t>
  </si>
  <si>
    <t>I-1002-101244</t>
  </si>
  <si>
    <t>Tenngatan</t>
  </si>
  <si>
    <t>I-1002-101446</t>
  </si>
  <si>
    <t>Spännetunet</t>
  </si>
  <si>
    <t>I-1002-101445</t>
  </si>
  <si>
    <t>Skäkttunet</t>
  </si>
  <si>
    <t>I-1002-101503</t>
  </si>
  <si>
    <t>Sjöfararegatan 4-8 och 26-32</t>
  </si>
  <si>
    <t>I-1002-101542</t>
  </si>
  <si>
    <t>Sandtäktsgatan</t>
  </si>
  <si>
    <t>I-1002-101241</t>
  </si>
  <si>
    <t>Takalagatan</t>
  </si>
  <si>
    <t>I-1002-101240</t>
  </si>
  <si>
    <t>Månbergsgatan</t>
  </si>
  <si>
    <t>I-1002-101239</t>
  </si>
  <si>
    <t>Arrendatorsgatan</t>
  </si>
  <si>
    <t>I-1002-101238</t>
  </si>
  <si>
    <t>Åkergatan</t>
  </si>
  <si>
    <t>I-1002-101064</t>
  </si>
  <si>
    <t>Lähdemäkivägen, Loukasgatan</t>
  </si>
  <si>
    <t>I-1002-101070</t>
  </si>
  <si>
    <t>Rostockgatan</t>
  </si>
  <si>
    <t>I-1002-101245</t>
  </si>
  <si>
    <t>Zinkgatan</t>
  </si>
  <si>
    <t>I-1002-101504</t>
  </si>
  <si>
    <t>Kokkogatan</t>
  </si>
  <si>
    <t>I-1002-101505</t>
  </si>
  <si>
    <t>Björkdungsgatan</t>
  </si>
  <si>
    <t>I-1002-100072</t>
  </si>
  <si>
    <t>Grusbelagda gator (inte bokf.)</t>
  </si>
  <si>
    <t>2022INFRADD</t>
  </si>
  <si>
    <t>Grundlig renovering av broar</t>
  </si>
  <si>
    <t>I-1002-100101</t>
  </si>
  <si>
    <t>Domkyrkobron</t>
  </si>
  <si>
    <t>I-1002-100948</t>
  </si>
  <si>
    <t>Specialgranskningar av Kråkkärrets gångtunnlar</t>
  </si>
  <si>
    <t>I-1002-100949</t>
  </si>
  <si>
    <t>T-4217 Martinsgatans gångbro</t>
  </si>
  <si>
    <t>I-1002-101387</t>
  </si>
  <si>
    <t>Toppå viadukt T-4040</t>
  </si>
  <si>
    <t>I-1002-101158</t>
  </si>
  <si>
    <t>Pållegränden YKK T-4236</t>
  </si>
  <si>
    <t>I-1002-101520</t>
  </si>
  <si>
    <t>Tammerforsvägen ykk T-4211</t>
  </si>
  <si>
    <t>I-1002-101253</t>
  </si>
  <si>
    <t>Maisaari brygga</t>
  </si>
  <si>
    <t>I-1002-101386</t>
  </si>
  <si>
    <t>Bron vid Tavastvägen T-4005</t>
  </si>
  <si>
    <t>I-1002-100947</t>
  </si>
  <si>
    <t>Runsalabron</t>
  </si>
  <si>
    <t>I-1002-101519</t>
  </si>
  <si>
    <t>Mindre underhållsreparationer av broar 2022</t>
  </si>
  <si>
    <t>I-1002-101527</t>
  </si>
  <si>
    <t>Aurabron T-4001</t>
  </si>
  <si>
    <t>I-1002-101518</t>
  </si>
  <si>
    <r>
      <t>Kungsbäcken</t>
    </r>
    <r>
      <rPr>
        <i/>
        <sz val="11"/>
        <rFont val="Calibri"/>
      </rPr>
      <t xml:space="preserve"> </t>
    </r>
    <r>
      <rPr>
        <sz val="11"/>
        <color theme="1"/>
        <rFont val="Calibri"/>
        <family val="2"/>
        <scheme val="minor"/>
      </rPr>
      <t>gångbro T-4220</t>
    </r>
  </si>
  <si>
    <t>I-1002-100950</t>
  </si>
  <si>
    <t>T-4227 Oxbacka gångbro</t>
  </si>
  <si>
    <t>I-1002-100916</t>
  </si>
  <si>
    <t>Nummisbron T-4221</t>
  </si>
  <si>
    <t>I-1002-101290</t>
  </si>
  <si>
    <t>Grundlig renovering av broar (inte bokf.)</t>
  </si>
  <si>
    <t>2022INFRADE</t>
  </si>
  <si>
    <t>Beläggningar</t>
  </si>
  <si>
    <t>I-1002-101481</t>
  </si>
  <si>
    <t>Asfalttätningar 2022</t>
  </si>
  <si>
    <t>I-1002-101480</t>
  </si>
  <si>
    <t>Sanering av beläggningar 2022</t>
  </si>
  <si>
    <t>2022INFRADF</t>
  </si>
  <si>
    <t>Miljökonstruktioner</t>
  </si>
  <si>
    <t>I-1002-100275</t>
  </si>
  <si>
    <t>Övriga miljökonstruktioner (inte bokf.)</t>
  </si>
  <si>
    <t>2022INFRADFA</t>
  </si>
  <si>
    <t>Trappor och murar</t>
  </si>
  <si>
    <t>I-1002-101488</t>
  </si>
  <si>
    <t>Trappor och murar 2022</t>
  </si>
  <si>
    <t>2022INFRADFB</t>
  </si>
  <si>
    <t>Små saneringar av grönomr. (gata)</t>
  </si>
  <si>
    <t>I-1002-101489</t>
  </si>
  <si>
    <t>Små saneringar av grönområden (gata) 2022</t>
  </si>
  <si>
    <t>2022INFRADFC</t>
  </si>
  <si>
    <t>Gatuträd som ersätts</t>
  </si>
  <si>
    <t>I-1002-101490</t>
  </si>
  <si>
    <t>Gatuträd som ersätts 2022</t>
  </si>
  <si>
    <t>2022INFRADFD</t>
  </si>
  <si>
    <t>Övriga miljökonstruktioner</t>
  </si>
  <si>
    <t>I-1002-101092</t>
  </si>
  <si>
    <t>Ekhagens hundpark</t>
  </si>
  <si>
    <t>I-1002-101146</t>
  </si>
  <si>
    <t>ANVÄNDS INTE Jahndalens hundpark</t>
  </si>
  <si>
    <t>I-1002-101148</t>
  </si>
  <si>
    <t>Påskparkens hundpark</t>
  </si>
  <si>
    <t>I-1002-101147</t>
  </si>
  <si>
    <t>Samppalinna hundpark</t>
  </si>
  <si>
    <t>2022INFRADG</t>
  </si>
  <si>
    <t>Utrustning, anläggningar och inventarier</t>
  </si>
  <si>
    <t>I-1002-101492</t>
  </si>
  <si>
    <t>Övrig utrustning, anläggningar och inventarier 2022</t>
  </si>
  <si>
    <t>2022INFRADH</t>
  </si>
  <si>
    <t>Belysning</t>
  </si>
  <si>
    <t>I-1002-101608</t>
  </si>
  <si>
    <t>Inspektorsgatan ub RESPONSE (förhands</t>
  </si>
  <si>
    <t>I-1002-101574</t>
  </si>
  <si>
    <t>Virusmäkivägen, Konsavägen ub (förhands</t>
  </si>
  <si>
    <t>I-1002-101390</t>
  </si>
  <si>
    <t>Österås Fågränds omg. områdessanering</t>
  </si>
  <si>
    <t>I-1002-101392</t>
  </si>
  <si>
    <t>Ispois områdessanering</t>
  </si>
  <si>
    <t>I-1002-101036</t>
  </si>
  <si>
    <t>Gamla Tavastlandvägens omgivning ub</t>
  </si>
  <si>
    <t>I-1002-101458</t>
  </si>
  <si>
    <t>UB-planering 2022</t>
  </si>
  <si>
    <t>I-1002-101517</t>
  </si>
  <si>
    <t>Moikois områdessanering ub</t>
  </si>
  <si>
    <t>I-1002-101516</t>
  </si>
  <si>
    <t>Vårdberget ub-sanering</t>
  </si>
  <si>
    <t>I-1002-101515</t>
  </si>
  <si>
    <t>Skidcentret i Hirvensalo belysning</t>
  </si>
  <si>
    <r>
      <rPr>
        <sz val="10"/>
        <color theme="1"/>
        <rFont val="Calibri"/>
        <family val="2"/>
        <scheme val="minor"/>
      </rPr>
      <t>Flyttats till 2023</t>
    </r>
  </si>
  <si>
    <t>I-1002-101514</t>
  </si>
  <si>
    <t>Korpolaisbacken (del 1) områdessanering ub</t>
  </si>
  <si>
    <t>I-1002-101513</t>
  </si>
  <si>
    <t>Nättinummi områdessanering ub</t>
  </si>
  <si>
    <t>I-1002-101512</t>
  </si>
  <si>
    <t>Uittamo områdessanering ub</t>
  </si>
  <si>
    <t>I-1002-101511</t>
  </si>
  <si>
    <t>Hammarbacka områdessanering ub</t>
  </si>
  <si>
    <t>I-1002-100109</t>
  </si>
  <si>
    <t>Belysningssanering (inte bokf.)</t>
  </si>
  <si>
    <t>2022INFRADI</t>
  </si>
  <si>
    <t>Dagvattensystem</t>
  </si>
  <si>
    <r>
      <rPr>
        <sz val="10"/>
        <color theme="1"/>
        <rFont val="Calibri"/>
        <family val="2"/>
        <scheme val="minor"/>
      </rPr>
      <t>Behovet av dagvattensanering 2023 är större än beräknat</t>
    </r>
  </si>
  <si>
    <t>I-1002-101613</t>
  </si>
  <si>
    <t>Stapelgatan (Stapelg 11-Tjärh 9) dagvatten</t>
  </si>
  <si>
    <t>I-1002-101612</t>
  </si>
  <si>
    <t>Kungsgårdsgatan (Ö.Str.-Stå) dagvatten</t>
  </si>
  <si>
    <t>I-1002-101611</t>
  </si>
  <si>
    <t>Martinsgatan dagvatten</t>
  </si>
  <si>
    <t>I-1002-101610</t>
  </si>
  <si>
    <t>Sotalaisgatan dagvatten</t>
  </si>
  <si>
    <t>I-1002-101575</t>
  </si>
  <si>
    <t>Talinkorpivägen dagvatten</t>
  </si>
  <si>
    <t>I-1002-101402</t>
  </si>
  <si>
    <t>Luolavuorivägen dagvatten</t>
  </si>
  <si>
    <t>I-1002-101401</t>
  </si>
  <si>
    <t>Hertig Johans parkgata dagvatten</t>
  </si>
  <si>
    <t>I-1002-101350</t>
  </si>
  <si>
    <t xml:space="preserve">Iståndsättning av dikarna i Jäkärlä </t>
  </si>
  <si>
    <t>I-1002-101349</t>
  </si>
  <si>
    <t>Iståndsättning av Jahndiket (norr om Littoisvägen</t>
  </si>
  <si>
    <t>I-1002-101348</t>
  </si>
  <si>
    <t>Iståndsättning av Kovasoja (Vahtovägen-Kärsämäki</t>
  </si>
  <si>
    <t>I-1002-101539</t>
  </si>
  <si>
    <t>Dagvattenpumpverket vid Tammerfors riksväg</t>
  </si>
  <si>
    <t>I-1002-101524</t>
  </si>
  <si>
    <t>Alvägen dagvatten</t>
  </si>
  <si>
    <t>I-1002-101523</t>
  </si>
  <si>
    <t>Hammarbackagatan-Björkgatan dagvatten</t>
  </si>
  <si>
    <t>I-1002-101522</t>
  </si>
  <si>
    <t>Kastanjevägen dagvatten</t>
  </si>
  <si>
    <t>I-1002-101525</t>
  </si>
  <si>
    <t>Odonvägen-Hjortronvägen dagvatten</t>
  </si>
  <si>
    <t>I-1002-101526</t>
  </si>
  <si>
    <t>Blåbärsvägen-Smultronvägen dagvatten</t>
  </si>
  <si>
    <t>I-1002-101538</t>
  </si>
  <si>
    <t>Gamla Littoisvägen (Järng-Fäbog) dagvatten</t>
  </si>
  <si>
    <t>I-1002-101537</t>
  </si>
  <si>
    <t>Tavastlandsvägen-Gamla Stortorget dagvatten</t>
  </si>
  <si>
    <t>I-1002-101536</t>
  </si>
  <si>
    <t>Sidensvansgatan dagvatten</t>
  </si>
  <si>
    <t>I-1002-101404</t>
  </si>
  <si>
    <t>Utmarksvägen dagvatten</t>
  </si>
  <si>
    <t>I-1002-101535</t>
  </si>
  <si>
    <t>Sibeliusgatan dagvatten</t>
  </si>
  <si>
    <t>I-1002-101443</t>
  </si>
  <si>
    <t>Regementsvägen dagvatten</t>
  </si>
  <si>
    <t>I-1002-101534</t>
  </si>
  <si>
    <t>Lerbässtigen dagvatten</t>
  </si>
  <si>
    <t>I-1002-101533</t>
  </si>
  <si>
    <t>Drejargränden dagvatten</t>
  </si>
  <si>
    <t>I-1002-101507</t>
  </si>
  <si>
    <t>Valkiasvuorivägen dagvatten</t>
  </si>
  <si>
    <t>I-1002-101506</t>
  </si>
  <si>
    <t>Valkiasvuorigatan dagvatten</t>
  </si>
  <si>
    <t>I-1002-101508</t>
  </si>
  <si>
    <t>Lägergatan dagvatten</t>
  </si>
  <si>
    <t>I-1002-101532</t>
  </si>
  <si>
    <t>Kommunalsjukhusvägen 54 dagvatten</t>
  </si>
  <si>
    <t>I-1002-101531</t>
  </si>
  <si>
    <t>Kinakvarngatan dagvatten</t>
  </si>
  <si>
    <t>I-1002-101530</t>
  </si>
  <si>
    <t>Tågfärjehamnen dagvatten</t>
  </si>
  <si>
    <t>I-1002-101528</t>
  </si>
  <si>
    <t>Fasangatan dagvatten</t>
  </si>
  <si>
    <t>I-1002-101529</t>
  </si>
  <si>
    <t>Planering av dagvattensystem 2022</t>
  </si>
  <si>
    <t>I-1002-101226</t>
  </si>
  <si>
    <t>Iståndsättning av diket i Moisio (Påskparken -</t>
  </si>
  <si>
    <t>I-1002-101540</t>
  </si>
  <si>
    <t>Iståndsättning av Kovasoja (Niitunniskavägen-Rie</t>
  </si>
  <si>
    <t>I-1002-101453</t>
  </si>
  <si>
    <t>Iståndsättning av diket i Oriketo mellan: Vähäjoki -</t>
  </si>
  <si>
    <t>I-1002-100500</t>
  </si>
  <si>
    <t>Dagvattensystem, ers. inv. (inte bokf.)</t>
  </si>
  <si>
    <t>2022INFRADJ</t>
  </si>
  <si>
    <t>Renovering av trottoarer</t>
  </si>
  <si>
    <t>I-1002-101493</t>
  </si>
  <si>
    <t>Renovering av trottoarer 2022</t>
  </si>
  <si>
    <t>2022INFRADK</t>
  </si>
  <si>
    <t>Mindre renoveringar (gata)</t>
  </si>
  <si>
    <t>I-1002-101494</t>
  </si>
  <si>
    <t>Små renoveringar (gata) 2022</t>
  </si>
  <si>
    <t>2022INFRADL</t>
  </si>
  <si>
    <t>Parker</t>
  </si>
  <si>
    <t>I-1002-101569</t>
  </si>
  <si>
    <t>Kanslersparken lp</t>
  </si>
  <si>
    <t>I-1002-100178</t>
  </si>
  <si>
    <t>Puolalabacken</t>
  </si>
  <si>
    <t>I-1002-100763</t>
  </si>
  <si>
    <t>Kuppisparken (Hipposvägen och</t>
  </si>
  <si>
    <t>I-1002-100953</t>
  </si>
  <si>
    <t>Axparken</t>
  </si>
  <si>
    <t>I-1002-101491</t>
  </si>
  <si>
    <t>Ersättande parkträd 2022</t>
  </si>
  <si>
    <t>I-1002-101495</t>
  </si>
  <si>
    <t>Mindre parkrenoveringar (inte bokf.)</t>
  </si>
  <si>
    <t>I-1002-100171</t>
  </si>
  <si>
    <t>Övriga parker (inte bokf.)</t>
  </si>
  <si>
    <t>2022INFRADM</t>
  </si>
  <si>
    <t>Lekplatser</t>
  </si>
  <si>
    <t>I-1002-100153</t>
  </si>
  <si>
    <t>Lekplatser (inte bokf.)</t>
  </si>
  <si>
    <t>2022INFRADMA</t>
  </si>
  <si>
    <t>I-1002-101572</t>
  </si>
  <si>
    <t>Packaregatans park lp</t>
  </si>
  <si>
    <t>I-1002-101571</t>
  </si>
  <si>
    <t>Ritarparken lp</t>
  </si>
  <si>
    <t>I-1002-101570</t>
  </si>
  <si>
    <t>Oxhagen lp</t>
  </si>
  <si>
    <t>I-1002-101364</t>
  </si>
  <si>
    <t>Askparken lp</t>
  </si>
  <si>
    <t>I-1002-101360</t>
  </si>
  <si>
    <t>Kastuparken lp</t>
  </si>
  <si>
    <t>I-1002-101365</t>
  </si>
  <si>
    <t>Lekplatsernas skuggtak</t>
  </si>
  <si>
    <t>I-1002-101363</t>
  </si>
  <si>
    <t>Civisplan lp</t>
  </si>
  <si>
    <t>I-1002-101362</t>
  </si>
  <si>
    <t>Iskois lp</t>
  </si>
  <si>
    <t>I-1002-101359</t>
  </si>
  <si>
    <t>Furubergsparken lp</t>
  </si>
  <si>
    <t>I-1002-101358</t>
  </si>
  <si>
    <t>Svindikesparken lp</t>
  </si>
  <si>
    <t>I-1002-101357</t>
  </si>
  <si>
    <t>Annaparken lp</t>
  </si>
  <si>
    <t>I-1002-100823</t>
  </si>
  <si>
    <t>Bertilsskvärens lekplats</t>
  </si>
  <si>
    <t>2022INFRADMB</t>
  </si>
  <si>
    <t>Lekplatsernas staket och utrustning</t>
  </si>
  <si>
    <t>I-1002-101543</t>
  </si>
  <si>
    <t>Lekplatsernas staket och utrustning 2022</t>
  </si>
  <si>
    <t>2022INFRADO</t>
  </si>
  <si>
    <t>Grönarbeten som utförs som garantiarbeten (ers. inv.)</t>
  </si>
  <si>
    <t>I-1002-101486</t>
  </si>
  <si>
    <t>Grönarbeten som utförs som garantiarbeten 2022 (ers. inv.)</t>
  </si>
  <si>
    <t>2022INFRADP</t>
  </si>
  <si>
    <t>Dammar</t>
  </si>
  <si>
    <r>
      <rPr>
        <sz val="10"/>
        <color theme="1"/>
        <rFont val="Calibri"/>
        <family val="2"/>
        <scheme val="minor"/>
      </rPr>
      <t>Automatiseringsprojektet sköts upp till 2023</t>
    </r>
  </si>
  <si>
    <t>I-1002-100986</t>
  </si>
  <si>
    <t>Dammen vid Hallisforsen</t>
  </si>
  <si>
    <t>I-1002-100765</t>
  </si>
  <si>
    <t>Dammen i S:t Marie</t>
  </si>
  <si>
    <t>I-1002-101475</t>
  </si>
  <si>
    <t>Dammen vid Hovirinnankoski</t>
  </si>
  <si>
    <t>I-1002-101474</t>
  </si>
  <si>
    <t>Grundvattenpumpstationen i Kaarninko</t>
  </si>
  <si>
    <t>I-1002-100790</t>
  </si>
  <si>
    <t>Dammar (inte bokf)</t>
  </si>
  <si>
    <t>2022INFRAE</t>
  </si>
  <si>
    <t>Trafikens funktion &amp; säkerhet, ssn</t>
  </si>
  <si>
    <t>2022INFRAEG</t>
  </si>
  <si>
    <t>Oprojekterade, Trafikens funktion</t>
  </si>
  <si>
    <t>I-1002-101626</t>
  </si>
  <si>
    <t>Hastighetstavlor 2022</t>
  </si>
  <si>
    <t>2022INFRAEA</t>
  </si>
  <si>
    <t>Nya gång- och cykelvägsrutter, leder osv.</t>
  </si>
  <si>
    <t>I-1002-101554</t>
  </si>
  <si>
    <t>Skyddsåtgärder för övergångsställen 2022</t>
  </si>
  <si>
    <t>I-1002-101553</t>
  </si>
  <si>
    <t>ANVÄNDS INTE Cykelparkering 2022 (100911)</t>
  </si>
  <si>
    <t>I-1002-101406</t>
  </si>
  <si>
    <t>Auvaismäkivägen gång- och cykelväg</t>
  </si>
  <si>
    <t>I-1002-101396</t>
  </si>
  <si>
    <t>Oxdrivarestigen</t>
  </si>
  <si>
    <t>I-1002-101552</t>
  </si>
  <si>
    <t>Rustmästarevägen gv (Raskst.-Friskg)</t>
  </si>
  <si>
    <t>I-1002-101551</t>
  </si>
  <si>
    <t>Trädgårdsgatan (Banv-Malmg) cykelväg</t>
  </si>
  <si>
    <t>I-1002-101221</t>
  </si>
  <si>
    <t>Tavastgatan/Kinakvarngatan cp mm.</t>
  </si>
  <si>
    <t>I-1002-101209</t>
  </si>
  <si>
    <t>Filargatan cykelväg v: Byggmästareg</t>
  </si>
  <si>
    <t>I-1002-101568</t>
  </si>
  <si>
    <t>Regional cykelvägsskyltning 2022</t>
  </si>
  <si>
    <t>I-1002-100221</t>
  </si>
  <si>
    <t>(inte bokf.) Nya gång- och cykelleder,</t>
  </si>
  <si>
    <t>2022INFRAEC</t>
  </si>
  <si>
    <t>Mindre trafikstyrningsarbeten</t>
  </si>
  <si>
    <t>I-1002-101567</t>
  </si>
  <si>
    <t>Oförutsebara, mindre trafikstyrn. 2022</t>
  </si>
  <si>
    <t>I-1002-101566</t>
  </si>
  <si>
    <t>Trafikstyrningsutr. enl. nya vägtrafiklagen 2022</t>
  </si>
  <si>
    <t>I-1002-100189</t>
  </si>
  <si>
    <t>Små trafikstyrningsarbeten (inte bokf.)</t>
  </si>
  <si>
    <t>2022INFRAED</t>
  </si>
  <si>
    <t>Trafikljus</t>
  </si>
  <si>
    <t>I-1002-101561</t>
  </si>
  <si>
    <t>Tavastlandsvägen-Keramiksfabriksg tr.lj.- och film.</t>
  </si>
  <si>
    <t>I-1002-101560</t>
  </si>
  <si>
    <t>Kungsgårdsvägen-Kuppisgatan tr.lj.</t>
  </si>
  <si>
    <t>I-1002-101559</t>
  </si>
  <si>
    <t>Markulavägen-Kungsbäcksvägen ändring</t>
  </si>
  <si>
    <t>I-1002-101558</t>
  </si>
  <si>
    <t>Tavast rv-Hallisvägen tr.lj. ändring</t>
  </si>
  <si>
    <t>I-1002-101557</t>
  </si>
  <si>
    <t>Kungsbäcksvägen-Montörgatan tr.lj.</t>
  </si>
  <si>
    <t>I-1002-101556</t>
  </si>
  <si>
    <t>Kollektivtrafiken förtur i trafikljusen 2022</t>
  </si>
  <si>
    <t>I-1002-101555</t>
  </si>
  <si>
    <t>Utryckningsfordon förtur i trafikljusen 2022</t>
  </si>
  <si>
    <t>I-1002-100202</t>
  </si>
  <si>
    <t>Trafikljus (inte bokf.)</t>
  </si>
  <si>
    <t>2022INFRAEE</t>
  </si>
  <si>
    <t>Förbättrar trafiknätets funktion</t>
  </si>
  <si>
    <t>I-1002-101565</t>
  </si>
  <si>
    <t>Nya parkeringsautomater 2022</t>
  </si>
  <si>
    <t>I-1002-101564</t>
  </si>
  <si>
    <t>Sirkkalagatans kollektivtrafikterminal</t>
  </si>
  <si>
    <r>
      <rPr>
        <sz val="10"/>
        <color theme="1"/>
        <rFont val="Calibri"/>
        <family val="2"/>
        <scheme val="minor"/>
      </rPr>
      <t>Uppskjuts till år 2023</t>
    </r>
  </si>
  <si>
    <t>I-1002-101563</t>
  </si>
  <si>
    <t>Förb. av säk. på gång- och cyk.v. i kvarteren i Laustis</t>
  </si>
  <si>
    <t>I-1002-101562</t>
  </si>
  <si>
    <t>Farthinder 2022</t>
  </si>
  <si>
    <t>I-1002-100772</t>
  </si>
  <si>
    <t>Riitasuoskvären</t>
  </si>
  <si>
    <t>I-1002-100203</t>
  </si>
  <si>
    <t>Trafiknätets funktion osv. (inte bokf.)</t>
  </si>
  <si>
    <t>2022INFRAEF</t>
  </si>
  <si>
    <t>Vagngatan och -plan, bangårdsgatans park.</t>
  </si>
  <si>
    <t>I-1002-101101</t>
  </si>
  <si>
    <t xml:space="preserve">Parkering söder om Logomobron </t>
  </si>
  <si>
    <t>I-1002-101102</t>
  </si>
  <si>
    <t>Vagngatan och -plan</t>
  </si>
  <si>
    <t>I-1002-101477</t>
  </si>
  <si>
    <t>Vagngatan och -plan, bangårdsg (inte bokf.)</t>
  </si>
  <si>
    <t>I-1002-101434</t>
  </si>
  <si>
    <t>Budgetering Trafikens funktion och säk</t>
  </si>
  <si>
    <t>2022INFRAF</t>
  </si>
  <si>
    <t>Förbättrar boendetrivseln, ssn</t>
  </si>
  <si>
    <t>2022INFRAFA</t>
  </si>
  <si>
    <t>Deltagande budgetering</t>
  </si>
  <si>
    <t>I-1002-101368</t>
  </si>
  <si>
    <t>Augumentsparken OBU ID 282</t>
  </si>
  <si>
    <t>I-1002-101369</t>
  </si>
  <si>
    <t>OBU ID 299, Havsnära parkområde Hirvensalo</t>
  </si>
  <si>
    <t>I-1002-101373</t>
  </si>
  <si>
    <t>OBU ID 132, Vattenpost kolonilotter i Studentbyn</t>
  </si>
  <si>
    <t>I-1002-101374</t>
  </si>
  <si>
    <t>OBU ID 164, Förbättring av friluftsleder</t>
  </si>
  <si>
    <t>I-1002-101375</t>
  </si>
  <si>
    <t>OBU ID 121, Leaf friluftsområde</t>
  </si>
  <si>
    <t>I-1002-101376</t>
  </si>
  <si>
    <t>OBU ID 124 Badstranden i Ispois</t>
  </si>
  <si>
    <t>I-1002-101377</t>
  </si>
  <si>
    <t>OBU ID 55 Kråkkärret-Laustis</t>
  </si>
  <si>
    <t>I-1002-101378</t>
  </si>
  <si>
    <t>OBU ID 55 Runosbacken-Raunistula</t>
  </si>
  <si>
    <t>I-1002-101380</t>
  </si>
  <si>
    <t>Kalmasvuoris motionstrappor OBU ID 101</t>
  </si>
  <si>
    <t>I-1002-101382</t>
  </si>
  <si>
    <t>OBU ID 55 Pansio-Jyrkkälä</t>
  </si>
  <si>
    <t>I-1002-101379</t>
  </si>
  <si>
    <t>Kärsämäki idrottspark OBU ID 360</t>
  </si>
  <si>
    <t>I-1002-101372</t>
  </si>
  <si>
    <t>Korois udde OBU ID 347</t>
  </si>
  <si>
    <t>I-1002-101370</t>
  </si>
  <si>
    <t>Råbjörnsparken OBU ID 128</t>
  </si>
  <si>
    <t>I-1002-101347</t>
  </si>
  <si>
    <t>Deltagande budgetering (inte bokf.)</t>
  </si>
  <si>
    <t>2022INFRAFB</t>
  </si>
  <si>
    <t>Slutföring av gator/grönomr. i planområdena</t>
  </si>
  <si>
    <t>I-1002-101616</t>
  </si>
  <si>
    <t>Färdigställande av Prästholm</t>
  </si>
  <si>
    <t>I-1002-100031</t>
  </si>
  <si>
    <t>Kyrkovägen - detaljplan</t>
  </si>
  <si>
    <t>I-1002-100027</t>
  </si>
  <si>
    <t>Munttisbacken</t>
  </si>
  <si>
    <t>I-1002-101549</t>
  </si>
  <si>
    <t>Skidgränden</t>
  </si>
  <si>
    <t>I-1002-101548</t>
  </si>
  <si>
    <t>Isovuori</t>
  </si>
  <si>
    <t>I-1002-100042</t>
  </si>
  <si>
    <t>Österås 60</t>
  </si>
  <si>
    <t>I-1002-100002</t>
  </si>
  <si>
    <t>Vaiste</t>
  </si>
  <si>
    <t>I-1002-100297</t>
  </si>
  <si>
    <t>Stor-Harlax 1</t>
  </si>
  <si>
    <t>I-1002-100040</t>
  </si>
  <si>
    <t>Arola</t>
  </si>
  <si>
    <t>I-1002-100209</t>
  </si>
  <si>
    <t>Vakiniittu</t>
  </si>
  <si>
    <t>I-1002-100104</t>
  </si>
  <si>
    <t>Slutföring av gator/grönomr. i planomr. (inte bokf.)</t>
  </si>
  <si>
    <t>2022INFRAFC</t>
  </si>
  <si>
    <t>Halvfärdiga parker i planområden</t>
  </si>
  <si>
    <r>
      <rPr>
        <sz val="10"/>
        <color theme="1"/>
        <rFont val="Calibri"/>
        <family val="2"/>
        <scheme val="minor"/>
      </rPr>
      <t>Ändrad byggtidtabell för parker i planområden</t>
    </r>
  </si>
  <si>
    <t>I-1002-101353</t>
  </si>
  <si>
    <t>Tallgrensparken (Räntämäki)</t>
  </si>
  <si>
    <t>I-1002-100393</t>
  </si>
  <si>
    <t>Suvilinna</t>
  </si>
  <si>
    <t>I-1002-100282</t>
  </si>
  <si>
    <t>Alfa Barker</t>
  </si>
  <si>
    <t>I-1002-100232</t>
  </si>
  <si>
    <t>Halvfärdiga parker i planområden (inte bokf.)</t>
  </si>
  <si>
    <t>2022INFRAFD</t>
  </si>
  <si>
    <t>Lekparker</t>
  </si>
  <si>
    <t>I-1002-101544</t>
  </si>
  <si>
    <t>Lekparker 2022</t>
  </si>
  <si>
    <t>I-1002-100119</t>
  </si>
  <si>
    <t>Lekparker (inte bokf.)</t>
  </si>
  <si>
    <t>2022INFRAFE</t>
  </si>
  <si>
    <t>Idrottsnämndens objekt</t>
  </si>
  <si>
    <r>
      <rPr>
        <sz val="10"/>
        <color theme="1"/>
        <rFont val="Calibri"/>
        <family val="2"/>
        <scheme val="minor"/>
      </rPr>
      <t>Ändrade byggtidtabeller för idrottsplatser</t>
    </r>
  </si>
  <si>
    <t>I-1002-100120</t>
  </si>
  <si>
    <t>Idrottsnämndens objekt (inte bokf.)</t>
  </si>
  <si>
    <t>2022INFRAFED</t>
  </si>
  <si>
    <t>Övriga idrottsplatser</t>
  </si>
  <si>
    <t>I-1002-101427</t>
  </si>
  <si>
    <t>Slalombackens motionstrappor</t>
  </si>
  <si>
    <t>I-1002-101550</t>
  </si>
  <si>
    <t>Tävlingsparken i Pansio belysning (ub)</t>
  </si>
  <si>
    <t>I-1002-101426</t>
  </si>
  <si>
    <t>Idrottsparken i Jäkärlä</t>
  </si>
  <si>
    <t>I-1002-101155</t>
  </si>
  <si>
    <t>Överbyparkens idrottsplatser</t>
  </si>
  <si>
    <t>2022INFRAFEA</t>
  </si>
  <si>
    <t>Impivaara idrottscenter</t>
  </si>
  <si>
    <t>I-1002-101251</t>
  </si>
  <si>
    <t>Nunnebergets rutt</t>
  </si>
  <si>
    <t>2022INFRAFEB</t>
  </si>
  <si>
    <t>Idrottscentret i Kuppis</t>
  </si>
  <si>
    <t>I-1002-101409</t>
  </si>
  <si>
    <t>Kuppis fotbollsst. (Veritas) konstgräs</t>
  </si>
  <si>
    <t>I-1002-101510</t>
  </si>
  <si>
    <t>Kuppis BMX-bana</t>
  </si>
  <si>
    <t>2022INFRAFEC</t>
  </si>
  <si>
    <t>Idrottsparkens idrottscenter</t>
  </si>
  <si>
    <t>I-1002-101428</t>
  </si>
  <si>
    <t>Idrottsparkens mellanplan ub</t>
  </si>
  <si>
    <t>I-1002-101509</t>
  </si>
  <si>
    <t>Idrottsparkens övre sandplan ub</t>
  </si>
  <si>
    <t>I-1002-100572</t>
  </si>
  <si>
    <t>Idrottsparkens tennisplaneområde</t>
  </si>
  <si>
    <t>2022INFRAFF</t>
  </si>
  <si>
    <t>Övriga åtgärder som förbättrar boendetrivseln</t>
  </si>
  <si>
    <t>I-1002-100622</t>
  </si>
  <si>
    <t>Övriga som förbättrar boendetrivseln (inte bokf.)</t>
  </si>
  <si>
    <t>2022INFRAFFB</t>
  </si>
  <si>
    <t>Miljökonst</t>
  </si>
  <si>
    <t>I-1002-101545</t>
  </si>
  <si>
    <t>Miljökonst 2022</t>
  </si>
  <si>
    <t>2022INFRAFFC</t>
  </si>
  <si>
    <t>Friluftsområden</t>
  </si>
  <si>
    <t>I-1002-101354</t>
  </si>
  <si>
    <t>Tryckavlopp i Vepsarn /AR</t>
  </si>
  <si>
    <t>I-1002-101151</t>
  </si>
  <si>
    <t>Septikstation/Sista Styvern</t>
  </si>
  <si>
    <t>I-1002-101546</t>
  </si>
  <si>
    <t>Friluftsområden 2022</t>
  </si>
  <si>
    <t>2022INFRAFFD</t>
  </si>
  <si>
    <t>I-1002-100492</t>
  </si>
  <si>
    <t>Kråkkärrets grönområden</t>
  </si>
  <si>
    <t>I-1002-101547</t>
  </si>
  <si>
    <t>Förortsprogrammet 2022</t>
  </si>
  <si>
    <t>I-1002-101435</t>
  </si>
  <si>
    <t>Budgetering Stöder boendetrivseln</t>
  </si>
  <si>
    <t>2022INFRAG</t>
  </si>
  <si>
    <t>Tidigarelagd genomförandeplanering, ssn</t>
  </si>
  <si>
    <t>I-1002-101586</t>
  </si>
  <si>
    <t>Lahdenperäntie-Becktranevägen v:Gamla Beck</t>
  </si>
  <si>
    <t>I-1002-101585</t>
  </si>
  <si>
    <t>Bomgränden</t>
  </si>
  <si>
    <t>I-1002-101584</t>
  </si>
  <si>
    <t>Jääränmaagatan</t>
  </si>
  <si>
    <t>I-1002-101583</t>
  </si>
  <si>
    <t>Flarnvägen</t>
  </si>
  <si>
    <t>I-1002-101582</t>
  </si>
  <si>
    <t>Palomäkigatan</t>
  </si>
  <si>
    <t>I-1002-101581</t>
  </si>
  <si>
    <t>Kauselavägen mellan Fägränd-Kotimäkigatan</t>
  </si>
  <si>
    <t>I-1002-101580</t>
  </si>
  <si>
    <t>Kulmalagatan</t>
  </si>
  <si>
    <t>I-1002-100443</t>
  </si>
  <si>
    <t>Nyåkergatan</t>
  </si>
  <si>
    <t>I-1002-101498</t>
  </si>
  <si>
    <t>Aurabron ub</t>
  </si>
  <si>
    <t>I-1002-101173</t>
  </si>
  <si>
    <t>Lingonvägen</t>
  </si>
  <si>
    <t>I-1002-101502</t>
  </si>
  <si>
    <t>Löparegatan</t>
  </si>
  <si>
    <t>I-1002-101501</t>
  </si>
  <si>
    <t>Hällgatan</t>
  </si>
  <si>
    <t>I-1002-101500</t>
  </si>
  <si>
    <t>Landshövdingsgatan</t>
  </si>
  <si>
    <t>I-1002-101451</t>
  </si>
  <si>
    <t>Linlugsgränden</t>
  </si>
  <si>
    <t>I-1002-101449</t>
  </si>
  <si>
    <t>Fölgränden</t>
  </si>
  <si>
    <t>I-1002-101448</t>
  </si>
  <si>
    <t>Fuxgatan</t>
  </si>
  <si>
    <t>I-1002-101447</t>
  </si>
  <si>
    <t>Armborsttunet</t>
  </si>
  <si>
    <t>I-1002-101016</t>
  </si>
  <si>
    <t>Tidigarelagd genomförandeplanering (inte bokf.)</t>
  </si>
  <si>
    <t>I-1002-101436</t>
  </si>
  <si>
    <t>Budgetering Tidigarelagd genomförandeplanering</t>
  </si>
  <si>
    <t>Inte rikt. Projekt</t>
  </si>
  <si>
    <t/>
  </si>
  <si>
    <t/>
  </si>
  <si>
    <t>EUR</t>
  </si>
  <si>
    <t>EUR</t>
  </si>
  <si>
    <t>EUR</t>
  </si>
  <si>
    <t>EUR</t>
  </si>
  <si>
    <t>EUR</t>
  </si>
  <si>
    <t>EUR</t>
  </si>
  <si>
    <t>EUR</t>
  </si>
  <si>
    <t>EUR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</si>
  <si>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</si>
  <si>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</si>
  <si>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</si>
  <si>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</si>
  <si>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</si>
  <si>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</si>
  <si>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</si>
  <si>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</si>
  <si>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</si>
  <si>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</si>
  <si>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</si>
  <si>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Andra fastighetsutvecklingsobjekt</t>
  </si>
  <si>
    <r>
      <rPr>
        <sz val="10"/>
        <color theme="1"/>
        <rFont val="Calibri"/>
        <family val="2"/>
        <scheme val="minor"/>
      </rPr>
      <t>Fortgående projekt</t>
    </r>
  </si>
  <si>
    <t>DIV0</t>
  </si>
  <si>
    <t>DIV0</t>
  </si>
  <si>
    <r>
      <rPr>
        <sz val="10"/>
        <color theme="1"/>
        <rFont val="Calibri"/>
        <family val="2"/>
        <scheme val="minor"/>
      </rPr>
      <t>Genomförandet flyttats till 2023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</si>
  <si>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</si>
  <si>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Genomförandet flyttats till 2023</t>
    </r>
  </si>
  <si>
    <r>
      <rPr>
        <sz val="10"/>
        <color theme="1"/>
        <rFont val="Calibri"/>
        <family val="2"/>
        <scheme val="minor"/>
      </rPr>
      <t>Genomförandet flyttats till 2023</t>
    </r>
  </si>
  <si>
    <r>
      <rPr>
        <sz val="10"/>
        <color theme="1"/>
        <rFont val="Calibri"/>
        <family val="2"/>
        <scheme val="minor"/>
      </rPr>
      <t>Genomförandet flyttats till 2023</t>
    </r>
  </si>
  <si>
    <r>
      <rPr>
        <sz val="10"/>
        <color theme="1"/>
        <rFont val="Calibri"/>
        <family val="2"/>
        <scheme val="minor"/>
      </rPr>
      <t>Genomförandet flyttats till 2023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</si>
  <si>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</si>
  <si>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</si>
  <si>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</si>
  <si>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</si>
  <si>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</si>
  <si>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</si>
  <si>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</si>
  <si>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</si>
  <si>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</si>
  <si>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</si>
  <si>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</si>
  <si>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</si>
  <si>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</si>
  <si>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</si>
  <si>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</si>
  <si>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</si>
  <si>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</si>
  <si>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</si>
  <si>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</si>
  <si>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</si>
  <si>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</si>
  <si>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</si>
  <si>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</si>
  <si>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</si>
  <si>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</si>
  <si>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</si>
  <si>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</si>
  <si>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</si>
  <si>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</si>
  <si>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</si>
  <si>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</si>
  <si>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</si>
  <si>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Lekplatser</t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</si>
  <si>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</si>
  <si>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</si>
  <si>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r>
      <rPr>
        <sz val="10"/>
        <color theme="1"/>
        <rFont val="Calibri"/>
        <family val="2"/>
        <scheme val="minor"/>
      </rPr>
      <t>Fortgående projekt</t>
    </r>
  </si>
  <si>
    <t>DIV0</t>
  </si>
  <si>
    <t>DIV0</t>
  </si>
  <si>
    <t>DIV0</t>
  </si>
  <si>
    <t>DIV0</t>
  </si>
  <si>
    <t>DIV0</t>
  </si>
  <si>
    <t>DIV0</t>
  </si>
  <si>
    <t>DIV0</t>
  </si>
  <si>
    <t>DIV0</t>
  </si>
  <si>
    <r>
      <rPr>
        <sz val="10"/>
        <color theme="1"/>
        <rFont val="Calibri"/>
        <family val="2"/>
        <scheme val="minor"/>
      </rPr>
      <t>Genomförandet flyttats till 2023</t>
    </r>
  </si>
  <si>
    <r>
      <rPr>
        <sz val="10"/>
        <color theme="1"/>
        <rFont val="Calibri"/>
        <family val="2"/>
        <scheme val="minor"/>
      </rPr>
      <t>Genomförandet flyttats till 2023</t>
    </r>
  </si>
  <si>
    <r>
      <rPr>
        <sz val="10"/>
        <color theme="1"/>
        <rFont val="Calibri"/>
        <family val="2"/>
        <scheme val="minor"/>
      </rPr>
      <t>Genomförandet flyttats till 2023</t>
    </r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</si>
  <si>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</si>
  <si>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</si>
  <si>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</si>
  <si>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</si>
  <si>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</si>
  <si>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</si>
  <si>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</si>
  <si>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</si>
  <si>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</si>
  <si>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</si>
  <si>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</si>
  <si>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</si>
  <si>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</si>
  <si>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Övriga som förbättrar boendetrivseln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</si>
  <si>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</si>
  <si>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</si>
  <si>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</si>
  <si>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</si>
  <si>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</si>
  <si>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</si>
  <si>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</si>
  <si>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</si>
  <si>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</si>
  <si>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</si>
  <si>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</si>
  <si>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</si>
  <si>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</si>
  <si>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</si>
  <si>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</si>
  <si>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</si>
  <si>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</si>
  <si>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>DIV0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</si>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</sst>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###,000"/>
    <numFmt numFmtId="165" formatCode="_-* #,##0_-;\-* #,##0_-;_-* &quot;-&quot;??_-;_-@_-"/>
    <numFmt numFmtId="166" formatCode="&quot;     &quot;@"/>
    <numFmt numFmtId="167" formatCode="#,##0.0;\-#,##0.0;#,##0.0"/>
    <numFmt numFmtId="168" formatCode="&quot;[-] &quot;@"/>
    <numFmt numFmtId="169" formatCode="&quot;  [-] &quot;@"/>
    <numFmt numFmtId="170" formatCode="&quot;    [-] &quot;@"/>
    <numFmt numFmtId="171" formatCode="&quot;      [-] &quot;@"/>
    <numFmt numFmtId="172" formatCode="&quot;        [-] &quot;@"/>
    <numFmt numFmtId="173" formatCode="&quot;               &quot;@"/>
    <numFmt numFmtId="174" formatCode="&quot;          [-] &quot;@"/>
    <numFmt numFmtId="175" formatCode="&quot;            [-] &quot;@"/>
    <numFmt numFmtId="176" formatCode="&quot;                   &quot;@"/>
    <numFmt numFmtId="177" formatCode="&quot;              [-] &quot;@"/>
    <numFmt numFmtId="178" formatCode="&quot;                     &quot;@"/>
    <numFmt numFmtId="179" formatCode="&quot;                 &quot;@"/>
    <numFmt numFmtId="180" formatCode="#,##0.00_ ;\-#,##0.00\ "/>
    <numFmt numFmtId="181" formatCode="&quot;[+] &quot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2" borderId="1" applyNumberFormat="0" applyAlignment="0" applyProtection="0">
      <alignment horizontal="left" vertical="center" indent="1"/>
    </xf>
    <xf numFmtId="0" fontId="4" fillId="3" borderId="1" applyNumberFormat="0" applyAlignment="0" applyProtection="0">
      <alignment horizontal="left" vertical="center" indent="1"/>
    </xf>
    <xf numFmtId="164" fontId="5" fillId="4" borderId="1" applyNumberFormat="0" applyAlignment="0" applyProtection="0">
      <alignment horizontal="left" vertical="center" indent="1"/>
    </xf>
    <xf numFmtId="0" fontId="3" fillId="2" borderId="3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164" fontId="5" fillId="0" borderId="6" applyNumberFormat="0" applyProtection="0">
      <alignment horizontal="right" vertical="center"/>
    </xf>
    <xf numFmtId="0" fontId="4" fillId="5" borderId="1" applyNumberFormat="0" applyAlignment="0" applyProtection="0">
      <alignment horizontal="left" vertical="center" indent="1"/>
    </xf>
    <xf numFmtId="0" fontId="4" fillId="6" borderId="1" applyNumberFormat="0" applyAlignment="0" applyProtection="0">
      <alignment horizontal="left" vertical="center" indent="1"/>
    </xf>
    <xf numFmtId="0" fontId="4" fillId="7" borderId="1" applyNumberFormat="0" applyAlignment="0" applyProtection="0">
      <alignment horizontal="left" vertical="center" indent="1"/>
    </xf>
    <xf numFmtId="0" fontId="4" fillId="8" borderId="3" applyNumberFormat="0" applyAlignment="0" applyProtection="0">
      <alignment horizontal="left" vertical="center" indent="1"/>
    </xf>
  </cellStyleXfs>
  <cellXfs count="52">
    <xf numFmtId="0" fontId="0" fillId="0" borderId="0" xfId="0"/>
    <xf numFmtId="0" fontId="3" fillId="2" borderId="1" xfId="2" quotePrefix="1" applyNumberFormat="1" applyAlignment="1"/>
    <xf numFmtId="0" fontId="4" fillId="3" borderId="1" xfId="3" quotePrefix="1" applyNumberFormat="1" applyAlignment="1">
      <alignment wrapText="1"/>
    </xf>
    <xf numFmtId="0" fontId="4" fillId="3" borderId="2" xfId="3" applyNumberFormat="1" applyBorder="1" applyAlignment="1">
      <alignment wrapText="1"/>
    </xf>
    <xf numFmtId="0" fontId="5" fillId="4" borderId="1" xfId="4" quotePrefix="1" applyNumberFormat="1" applyAlignment="1">
      <alignment horizontal="right"/>
    </xf>
    <xf numFmtId="3" fontId="2" fillId="0" borderId="0" xfId="0" applyNumberFormat="1" applyFont="1"/>
    <xf numFmtId="0" fontId="6" fillId="0" borderId="0" xfId="0" applyFont="1" applyAlignment="1">
      <alignment wrapText="1"/>
    </xf>
    <xf numFmtId="165" fontId="2" fillId="0" borderId="0" xfId="0" applyNumberFormat="1" applyFont="1"/>
    <xf numFmtId="166" fontId="3" fillId="2" borderId="4" xfId="5" quotePrefix="1" applyNumberFormat="1" applyBorder="1" applyAlignment="1"/>
    <xf numFmtId="0" fontId="3" fillId="2" borderId="5" xfId="5" applyNumberFormat="1" applyBorder="1" applyAlignment="1"/>
    <xf numFmtId="37" fontId="3" fillId="0" borderId="3" xfId="6" applyNumberFormat="1">
      <alignment horizontal="right" vertical="center"/>
    </xf>
    <xf numFmtId="39" fontId="3" fillId="0" borderId="3" xfId="6" applyNumberFormat="1">
      <alignment horizontal="right" vertical="center"/>
    </xf>
    <xf numFmtId="167" fontId="3" fillId="0" borderId="3" xfId="6" applyNumberFormat="1">
      <alignment horizontal="right" vertical="center"/>
    </xf>
    <xf numFmtId="37" fontId="3" fillId="0" borderId="5" xfId="6" applyNumberFormat="1" applyBorder="1">
      <alignment horizontal="right" vertical="center"/>
    </xf>
    <xf numFmtId="168" fontId="4" fillId="3" borderId="1" xfId="3" quotePrefix="1" applyNumberFormat="1" applyAlignment="1"/>
    <xf numFmtId="0" fontId="4" fillId="3" borderId="1" xfId="3" quotePrefix="1" applyNumberFormat="1" applyAlignment="1"/>
    <xf numFmtId="37" fontId="5" fillId="0" borderId="6" xfId="7" applyNumberFormat="1">
      <alignment horizontal="right" vertical="center"/>
    </xf>
    <xf numFmtId="39" fontId="5" fillId="0" borderId="6" xfId="7" applyNumberFormat="1">
      <alignment horizontal="right" vertical="center"/>
    </xf>
    <xf numFmtId="167" fontId="5" fillId="0" borderId="6" xfId="7" applyNumberFormat="1">
      <alignment horizontal="right" vertical="center"/>
    </xf>
    <xf numFmtId="37" fontId="5" fillId="0" borderId="7" xfId="7" applyNumberFormat="1" applyBorder="1">
      <alignment horizontal="right" vertical="center"/>
    </xf>
    <xf numFmtId="169" fontId="4" fillId="5" borderId="1" xfId="8" quotePrefix="1" applyNumberFormat="1" applyAlignment="1"/>
    <xf numFmtId="0" fontId="4" fillId="5" borderId="1" xfId="8" quotePrefix="1" applyNumberFormat="1" applyAlignment="1"/>
    <xf numFmtId="170" fontId="4" fillId="6" borderId="1" xfId="9" quotePrefix="1" applyNumberFormat="1" applyAlignment="1"/>
    <xf numFmtId="0" fontId="4" fillId="6" borderId="1" xfId="9" quotePrefix="1" applyNumberFormat="1" applyAlignment="1"/>
    <xf numFmtId="171" fontId="4" fillId="7" borderId="1" xfId="10" quotePrefix="1" applyNumberFormat="1" applyAlignment="1"/>
    <xf numFmtId="0" fontId="4" fillId="7" borderId="1" xfId="10" quotePrefix="1" applyNumberFormat="1" applyAlignment="1"/>
    <xf numFmtId="165" fontId="7" fillId="0" borderId="0" xfId="0" applyNumberFormat="1" applyFont="1"/>
    <xf numFmtId="172" fontId="4" fillId="8" borderId="4" xfId="11" quotePrefix="1" applyNumberFormat="1" applyBorder="1" applyAlignment="1"/>
    <xf numFmtId="0" fontId="4" fillId="8" borderId="5" xfId="11" quotePrefix="1" applyNumberFormat="1" applyBorder="1" applyAlignment="1"/>
    <xf numFmtId="0" fontId="0" fillId="9" borderId="0" xfId="0" applyFill="1"/>
    <xf numFmtId="0" fontId="6" fillId="9" borderId="0" xfId="0" applyFont="1" applyFill="1" applyAlignment="1">
      <alignment wrapText="1"/>
    </xf>
    <xf numFmtId="37" fontId="0" fillId="9" borderId="0" xfId="0" applyNumberFormat="1" applyFill="1"/>
    <xf numFmtId="173" fontId="4" fillId="8" borderId="4" xfId="11" quotePrefix="1" applyNumberFormat="1" applyBorder="1" applyAlignment="1"/>
    <xf numFmtId="165" fontId="7" fillId="0" borderId="0" xfId="1" applyNumberFormat="1" applyFont="1"/>
    <xf numFmtId="174" fontId="4" fillId="8" borderId="4" xfId="11" quotePrefix="1" applyNumberFormat="1" applyBorder="1" applyAlignment="1"/>
    <xf numFmtId="175" fontId="4" fillId="8" borderId="4" xfId="11" quotePrefix="1" applyNumberFormat="1" applyBorder="1" applyAlignment="1"/>
    <xf numFmtId="176" fontId="4" fillId="8" borderId="4" xfId="11" quotePrefix="1" applyNumberFormat="1" applyBorder="1" applyAlignment="1"/>
    <xf numFmtId="37" fontId="0" fillId="0" borderId="0" xfId="0" applyNumberFormat="1"/>
    <xf numFmtId="37" fontId="6" fillId="0" borderId="0" xfId="0" applyNumberFormat="1" applyFont="1" applyAlignment="1">
      <alignment wrapText="1"/>
    </xf>
    <xf numFmtId="177" fontId="4" fillId="8" borderId="4" xfId="11" quotePrefix="1" applyNumberFormat="1" applyBorder="1" applyAlignment="1"/>
    <xf numFmtId="178" fontId="4" fillId="8" borderId="4" xfId="11" quotePrefix="1" applyNumberFormat="1" applyBorder="1" applyAlignment="1"/>
    <xf numFmtId="37" fontId="7" fillId="0" borderId="0" xfId="0" applyNumberFormat="1" applyFont="1"/>
    <xf numFmtId="179" fontId="4" fillId="8" borderId="4" xfId="11" quotePrefix="1" applyNumberFormat="1" applyBorder="1" applyAlignment="1"/>
    <xf numFmtId="165" fontId="0" fillId="9" borderId="0" xfId="0" applyNumberFormat="1" applyFill="1"/>
    <xf numFmtId="165" fontId="0" fillId="0" borderId="0" xfId="1" applyNumberFormat="1" applyFont="1"/>
    <xf numFmtId="180" fontId="6" fillId="0" borderId="0" xfId="0" applyNumberFormat="1" applyFont="1" applyAlignment="1">
      <alignment wrapText="1"/>
    </xf>
    <xf numFmtId="181" fontId="4" fillId="3" borderId="1" xfId="3" quotePrefix="1" applyNumberFormat="1" applyAlignment="1"/>
    <xf numFmtId="37" fontId="5" fillId="0" borderId="8" xfId="7" applyNumberFormat="1" applyBorder="1">
      <alignment horizontal="right" vertical="center"/>
    </xf>
    <xf numFmtId="39" fontId="5" fillId="0" borderId="8" xfId="7" applyNumberFormat="1" applyBorder="1">
      <alignment horizontal="right" vertical="center"/>
    </xf>
    <xf numFmtId="167" fontId="5" fillId="0" borderId="8" xfId="7" applyNumberFormat="1" applyBorder="1">
      <alignment horizontal="right" vertical="center"/>
    </xf>
    <xf numFmtId="37" fontId="5" fillId="0" borderId="9" xfId="7" applyNumberFormat="1" applyBorder="1">
      <alignment horizontal="right" vertical="center"/>
    </xf>
    <xf numFmtId="0" fontId="6" fillId="0" borderId="0" xfId="0" applyFont="1"/>
  </cellXfs>
  <cellStyles count="12">
    <cellStyle name="Normaali" xfId="0" builtinId="0"/>
    <cellStyle name="Pilkku" xfId="1" builtinId="3"/>
    <cellStyle name="SAPDataCell" xfId="7" xr:uid="{00000000-0005-0000-0000-000002000000}"/>
    <cellStyle name="SAPDataTotalCell" xfId="6" xr:uid="{00000000-0005-0000-0000-000003000000}"/>
    <cellStyle name="SAPDimensionCell" xfId="2" xr:uid="{00000000-0005-0000-0000-000004000000}"/>
    <cellStyle name="SAPHierarchyCell0" xfId="3" xr:uid="{00000000-0005-0000-0000-000005000000}"/>
    <cellStyle name="SAPHierarchyCell1" xfId="8" xr:uid="{00000000-0005-0000-0000-000006000000}"/>
    <cellStyle name="SAPHierarchyCell2" xfId="9" xr:uid="{00000000-0005-0000-0000-000007000000}"/>
    <cellStyle name="SAPHierarchyCell3" xfId="10" xr:uid="{00000000-0005-0000-0000-000008000000}"/>
    <cellStyle name="SAPHierarchyCell4" xfId="11" xr:uid="{00000000-0005-0000-0000-000009000000}"/>
    <cellStyle name="SAPMemberCell" xfId="4" xr:uid="{00000000-0005-0000-0000-00000A000000}"/>
    <cellStyle name="SAPMemberTotalCell" xfId="5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7"/>
  <sheetViews>
    <sheetView tabSelected="1" zoomScaleNormal="100" workbookViewId="0">
      <pane ySplit="1" topLeftCell="A20" activePane="bottomLeft" state="frozen"/>
      <selection pane="bottomLeft" activeCell="P11" sqref="P11"/>
    </sheetView>
  </sheetViews>
  <sheetFormatPr defaultRowHeight="14.5" x14ac:dyDescent="0.35"/>
  <cols>
    <col min="1" max="1" width="25.81640625" bestFit="1" customWidth="1"/>
    <col min="2" max="2" width="38.81640625" bestFit="1" customWidth="1"/>
    <col min="3" max="3" width="15.26953125" bestFit="1" customWidth="1"/>
    <col min="4" max="4" width="16.26953125" bestFit="1" customWidth="1"/>
    <col min="5" max="5" width="15.1796875" bestFit="1" customWidth="1"/>
    <col min="6" max="7" width="16.1796875" hidden="1" customWidth="1"/>
    <col min="8" max="8" width="12.1796875" bestFit="1" customWidth="1"/>
    <col min="9" max="9" width="11.1796875" bestFit="1" customWidth="1"/>
    <col min="10" max="10" width="12.1796875" bestFit="1" customWidth="1"/>
    <col min="11" max="11" width="12.453125" bestFit="1" customWidth="1"/>
    <col min="12" max="12" width="15.26953125" bestFit="1" customWidth="1"/>
    <col min="13" max="13" width="18.54296875" bestFit="1" customWidth="1"/>
    <col min="14" max="14" width="32" customWidth="1"/>
    <col min="15" max="15" width="18.54296875" bestFit="1" customWidth="1"/>
    <col min="16" max="16" width="12.1796875" bestFit="1" customWidth="1"/>
    <col min="17" max="17" width="13.453125" bestFit="1" customWidth="1"/>
    <col min="18" max="20" width="18.1796875" bestFit="1" customWidth="1"/>
    <col min="21" max="21" width="23.7265625" bestFit="1" customWidth="1"/>
    <col min="22" max="22" width="18.7265625" bestFit="1" customWidth="1"/>
    <col min="23" max="23" width="15.26953125" bestFit="1" customWidth="1"/>
    <col min="24" max="24" width="14.54296875" bestFit="1" customWidth="1"/>
    <col min="25" max="25" width="13.26953125" bestFit="1" customWidth="1"/>
    <col min="26" max="26" width="23.26953125" bestFit="1" customWidth="1"/>
    <col min="27" max="29" width="18.54296875" bestFit="1" customWidth="1"/>
    <col min="30" max="32" width="18.1796875" bestFit="1" customWidth="1"/>
    <col min="33" max="33" width="27.81640625" bestFit="1" customWidth="1"/>
    <col min="34" max="34" width="18.7265625" bestFit="1" customWidth="1"/>
    <col min="35" max="35" width="15.26953125" bestFit="1" customWidth="1"/>
    <col min="36" max="36" width="14.54296875" bestFit="1" customWidth="1"/>
    <col min="37" max="37" width="13.26953125" bestFit="1" customWidth="1"/>
    <col min="38" max="38" width="22.7265625" bestFit="1" customWidth="1"/>
    <col min="39" max="41" width="18.1796875" bestFit="1" customWidth="1"/>
  </cols>
  <sheetData>
    <row r="1" spans="1:15" ht="41.5" x14ac:dyDescent="0.35">
      <c r="A1" s="1" t="s">
        <v>0</v>
      </c>
      <c r="B1" s="1" t="s">
        <v>903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3" t="s">
        <v>13</v>
      </c>
    </row>
    <row r="2" spans="1:15" x14ac:dyDescent="0.35">
      <c r="A2" s="1" t="s">
        <v>14</v>
      </c>
      <c r="B2" s="1" t="s">
        <v>904</v>
      </c>
      <c r="C2" s="4" t="s">
        <v>15</v>
      </c>
      <c r="D2" s="4" t="s">
        <v>905</v>
      </c>
      <c r="E2" s="4" t="s">
        <v>906</v>
      </c>
      <c r="F2" s="4" t="s">
        <v>907</v>
      </c>
      <c r="G2" s="4" t="s">
        <v>16</v>
      </c>
      <c r="H2" s="4" t="s">
        <v>908</v>
      </c>
      <c r="I2" s="4" t="s">
        <v>909</v>
      </c>
      <c r="J2" s="4" t="s">
        <v>910</v>
      </c>
      <c r="K2" s="4" t="s">
        <v>911</v>
      </c>
      <c r="L2" s="4" t="s">
        <v>912</v>
      </c>
      <c r="M2" s="5">
        <f>M7</f>
        <v>11153500</v>
      </c>
      <c r="N2" s="6" t="s">
        <v>17</v>
      </c>
      <c r="O2" s="7">
        <f>M2</f>
        <v>11153500</v>
      </c>
    </row>
    <row r="3" spans="1:15" x14ac:dyDescent="0.35">
      <c r="A3" s="8" t="s">
        <v>18</v>
      </c>
      <c r="B3" s="9"/>
      <c r="C3" s="10">
        <v>-568754135</v>
      </c>
      <c r="D3" s="11">
        <v>-164997357.94999999</v>
      </c>
      <c r="E3" s="11">
        <v>-62081459.619999997</v>
      </c>
      <c r="F3" s="10">
        <v>-312556446.87</v>
      </c>
      <c r="G3" s="12">
        <v>54.954580131536098</v>
      </c>
      <c r="H3" s="10">
        <v>-77596500.120000005</v>
      </c>
      <c r="I3" s="10">
        <v>17000</v>
      </c>
      <c r="J3" s="10">
        <v>-11925705</v>
      </c>
      <c r="K3" s="10">
        <v>-89505205.120000005</v>
      </c>
      <c r="L3" s="13">
        <v>27423745.5</v>
      </c>
      <c r="N3" s="6"/>
    </row>
    <row r="4" spans="1:15" x14ac:dyDescent="0.35">
      <c r="A4" s="14" t="s">
        <v>19</v>
      </c>
      <c r="B4" s="15" t="s">
        <v>20</v>
      </c>
      <c r="C4" s="16">
        <v>-528472863</v>
      </c>
      <c r="D4" s="17">
        <v>-106357792.02</v>
      </c>
      <c r="E4" s="17">
        <v>-62081459.619999997</v>
      </c>
      <c r="F4" s="16">
        <v>-331405641.80000001</v>
      </c>
      <c r="G4" s="18">
        <v>62.710058548455699</v>
      </c>
      <c r="H4" s="16">
        <v>-77596500.120000005</v>
      </c>
      <c r="I4" s="16">
        <v>17000</v>
      </c>
      <c r="J4" s="16">
        <v>-11925705</v>
      </c>
      <c r="K4" s="16">
        <v>-89505205.120000005</v>
      </c>
      <c r="L4" s="19">
        <v>27423745.5</v>
      </c>
      <c r="N4" s="6"/>
    </row>
    <row r="5" spans="1:15" x14ac:dyDescent="0.35">
      <c r="A5" s="20" t="s">
        <v>21</v>
      </c>
      <c r="B5" s="21" t="s">
        <v>22</v>
      </c>
      <c r="C5" s="16">
        <v>-528472863</v>
      </c>
      <c r="D5" s="17">
        <v>-106357792.02</v>
      </c>
      <c r="E5" s="17">
        <v>-62081459.619999997</v>
      </c>
      <c r="F5" s="16">
        <v>-331405641.80000001</v>
      </c>
      <c r="G5" s="18">
        <v>62.710058548455699</v>
      </c>
      <c r="H5" s="16">
        <v>-77596500.120000005</v>
      </c>
      <c r="I5" s="16">
        <v>17000</v>
      </c>
      <c r="J5" s="16">
        <v>-11925705</v>
      </c>
      <c r="K5" s="16">
        <v>-89505205.120000005</v>
      </c>
      <c r="L5" s="19">
        <v>27423745.5</v>
      </c>
      <c r="N5" s="6"/>
    </row>
    <row r="6" spans="1:15" x14ac:dyDescent="0.35">
      <c r="A6" s="22" t="s">
        <v>23</v>
      </c>
      <c r="B6" s="23" t="s">
        <v>24</v>
      </c>
      <c r="C6" s="16">
        <v>-528472863</v>
      </c>
      <c r="D6" s="17">
        <v>-106357792.02</v>
      </c>
      <c r="E6" s="17">
        <v>-62081459.619999997</v>
      </c>
      <c r="F6" s="16">
        <v>-331405641.80000001</v>
      </c>
      <c r="G6" s="18">
        <v>62.710058548455699</v>
      </c>
      <c r="H6" s="16">
        <v>-77596500.120000005</v>
      </c>
      <c r="I6" s="16">
        <v>17000</v>
      </c>
      <c r="J6" s="16">
        <v>-11925705</v>
      </c>
      <c r="K6" s="16">
        <v>-89505205.120000005</v>
      </c>
      <c r="L6" s="19">
        <v>27423745.5</v>
      </c>
      <c r="N6" s="6"/>
    </row>
    <row r="7" spans="1:15" x14ac:dyDescent="0.35">
      <c r="A7" s="24" t="s">
        <v>25</v>
      </c>
      <c r="B7" s="25" t="s">
        <v>26</v>
      </c>
      <c r="C7" s="16">
        <v>-528472863</v>
      </c>
      <c r="D7" s="17">
        <v>-106357792.02</v>
      </c>
      <c r="E7" s="17">
        <v>-62081459.619999997</v>
      </c>
      <c r="F7" s="16">
        <v>-331405641.80000001</v>
      </c>
      <c r="G7" s="18">
        <v>62.710058548455699</v>
      </c>
      <c r="H7" s="16">
        <v>-77596500.120000005</v>
      </c>
      <c r="I7" s="16">
        <v>17000</v>
      </c>
      <c r="J7" s="16">
        <v>-11925705</v>
      </c>
      <c r="K7" s="16">
        <v>-89505205.120000005</v>
      </c>
      <c r="L7" s="19">
        <v>27423745.5</v>
      </c>
      <c r="M7" s="26">
        <f>M10+M66+M133+M146+M317+M356</f>
        <v>11153500</v>
      </c>
      <c r="N7" s="6"/>
    </row>
    <row r="8" spans="1:15" s="29" customFormat="1" x14ac:dyDescent="0.35">
      <c r="A8" s="27" t="s">
        <v>27</v>
      </c>
      <c r="B8" s="28" t="s">
        <v>28</v>
      </c>
      <c r="C8" s="16"/>
      <c r="D8" s="17"/>
      <c r="E8" s="17">
        <v>-29101</v>
      </c>
      <c r="F8" s="16">
        <v>29101</v>
      </c>
      <c r="G8" s="18" t="s">
        <v>29</v>
      </c>
      <c r="H8" s="16"/>
      <c r="I8" s="16"/>
      <c r="J8" s="16"/>
      <c r="K8" s="16"/>
      <c r="L8" s="19">
        <v>-29101</v>
      </c>
      <c r="N8" s="30"/>
      <c r="O8" s="31"/>
    </row>
    <row r="9" spans="1:15" x14ac:dyDescent="0.35">
      <c r="A9" s="32" t="s">
        <v>30</v>
      </c>
      <c r="B9" s="28" t="s">
        <v>31</v>
      </c>
      <c r="C9" s="16"/>
      <c r="D9" s="17"/>
      <c r="E9" s="17">
        <v>-29101</v>
      </c>
      <c r="F9" s="16">
        <v>29101</v>
      </c>
      <c r="G9" s="18" t="s">
        <v>913</v>
      </c>
      <c r="H9" s="16"/>
      <c r="I9" s="16"/>
      <c r="J9" s="16"/>
      <c r="K9" s="16"/>
      <c r="L9" s="19">
        <v>-29101</v>
      </c>
      <c r="N9" s="6"/>
    </row>
    <row r="10" spans="1:15" x14ac:dyDescent="0.35">
      <c r="A10" s="27" t="s">
        <v>32</v>
      </c>
      <c r="B10" s="28" t="s">
        <v>33</v>
      </c>
      <c r="C10" s="16">
        <v>-287755950</v>
      </c>
      <c r="D10" s="17">
        <v>-46719750.210000001</v>
      </c>
      <c r="E10" s="17">
        <v>-31508941.460000001</v>
      </c>
      <c r="F10" s="16">
        <v>-202901335.81999999</v>
      </c>
      <c r="G10" s="18">
        <v>70.511603954670605</v>
      </c>
      <c r="H10" s="16">
        <v>-30204999.960000001</v>
      </c>
      <c r="I10" s="16">
        <v>500000</v>
      </c>
      <c r="J10" s="16">
        <v>-4165705</v>
      </c>
      <c r="K10" s="16">
        <v>-33870704.960000001</v>
      </c>
      <c r="L10" s="19">
        <v>2361763.5</v>
      </c>
      <c r="M10" s="33">
        <f>SUM(M11:M65)</f>
        <v>370000</v>
      </c>
      <c r="N10" s="6"/>
    </row>
    <row r="11" spans="1:15" x14ac:dyDescent="0.35">
      <c r="A11" s="34" t="s">
        <v>34</v>
      </c>
      <c r="B11" s="28" t="s">
        <v>35</v>
      </c>
      <c r="C11" s="16">
        <v>-180955950</v>
      </c>
      <c r="D11" s="17">
        <v>-46709088.520000003</v>
      </c>
      <c r="E11" s="17">
        <v>-31383152.82</v>
      </c>
      <c r="F11" s="16">
        <v>-96290231.709999993</v>
      </c>
      <c r="G11" s="18">
        <v>53.211973250948603</v>
      </c>
      <c r="H11" s="16"/>
      <c r="I11" s="16"/>
      <c r="J11" s="16"/>
      <c r="K11" s="16"/>
      <c r="L11" s="19">
        <v>-31383152.82</v>
      </c>
      <c r="N11" s="6"/>
    </row>
    <row r="12" spans="1:15" x14ac:dyDescent="0.35">
      <c r="A12" s="35" t="s">
        <v>36</v>
      </c>
      <c r="B12" s="28" t="s">
        <v>37</v>
      </c>
      <c r="C12" s="16">
        <v>-33700000</v>
      </c>
      <c r="D12" s="17">
        <v>-21377662.32</v>
      </c>
      <c r="E12" s="17">
        <v>-1249228.07</v>
      </c>
      <c r="F12" s="16">
        <v>-11068773.390000001</v>
      </c>
      <c r="G12" s="18">
        <v>32.845024896142398</v>
      </c>
      <c r="H12" s="16"/>
      <c r="I12" s="16"/>
      <c r="J12" s="16"/>
      <c r="K12" s="16"/>
      <c r="L12" s="19">
        <v>-1249228.07</v>
      </c>
      <c r="N12" s="6"/>
    </row>
    <row r="13" spans="1:15" x14ac:dyDescent="0.35">
      <c r="A13" s="36" t="s">
        <v>38</v>
      </c>
      <c r="B13" s="28" t="s">
        <v>39</v>
      </c>
      <c r="C13" s="16">
        <v>-21600000</v>
      </c>
      <c r="D13" s="17">
        <v>-21312510.390000001</v>
      </c>
      <c r="E13" s="17">
        <v>-1124722.47</v>
      </c>
      <c r="F13" s="16">
        <v>837833.06</v>
      </c>
      <c r="G13" s="18">
        <v>-3.8788567592592602</v>
      </c>
      <c r="H13" s="16"/>
      <c r="I13" s="16"/>
      <c r="J13" s="16"/>
      <c r="K13" s="16"/>
      <c r="L13" s="19">
        <v>-1124722.47</v>
      </c>
      <c r="M13" s="37"/>
      <c r="N13" s="6"/>
    </row>
    <row r="14" spans="1:15" x14ac:dyDescent="0.35">
      <c r="A14" s="36" t="s">
        <v>40</v>
      </c>
      <c r="B14" s="28" t="s">
        <v>41</v>
      </c>
      <c r="C14" s="16">
        <v>-3500000</v>
      </c>
      <c r="D14" s="17"/>
      <c r="E14" s="17"/>
      <c r="F14" s="16">
        <v>-3500000</v>
      </c>
      <c r="G14" s="18">
        <v>100</v>
      </c>
      <c r="H14" s="16"/>
      <c r="I14" s="16"/>
      <c r="J14" s="16"/>
      <c r="K14" s="16"/>
      <c r="L14" s="19"/>
      <c r="M14" s="37"/>
      <c r="N14" s="6"/>
    </row>
    <row r="15" spans="1:15" x14ac:dyDescent="0.35">
      <c r="A15" s="36" t="s">
        <v>42</v>
      </c>
      <c r="B15" s="28" t="s">
        <v>43</v>
      </c>
      <c r="C15" s="16">
        <v>-3300000</v>
      </c>
      <c r="D15" s="17"/>
      <c r="E15" s="17"/>
      <c r="F15" s="16">
        <v>-3300000</v>
      </c>
      <c r="G15" s="18">
        <v>100</v>
      </c>
      <c r="H15" s="16"/>
      <c r="I15" s="16"/>
      <c r="J15" s="16"/>
      <c r="K15" s="16"/>
      <c r="L15" s="19"/>
      <c r="M15" s="37"/>
      <c r="N15" s="6"/>
    </row>
    <row r="16" spans="1:15" x14ac:dyDescent="0.35">
      <c r="A16" s="36" t="s">
        <v>44</v>
      </c>
      <c r="B16" s="28" t="s">
        <v>45</v>
      </c>
      <c r="C16" s="16">
        <v>-2600000</v>
      </c>
      <c r="D16" s="17"/>
      <c r="E16" s="17">
        <v>-99970.6</v>
      </c>
      <c r="F16" s="16">
        <v>-2500029.4</v>
      </c>
      <c r="G16" s="18">
        <v>96.154976923076902</v>
      </c>
      <c r="H16" s="16"/>
      <c r="I16" s="16"/>
      <c r="J16" s="16"/>
      <c r="K16" s="16"/>
      <c r="L16" s="19">
        <v>-99970.6</v>
      </c>
      <c r="M16" s="37"/>
      <c r="N16" s="6"/>
    </row>
    <row r="17" spans="1:14" x14ac:dyDescent="0.35">
      <c r="A17" s="36" t="s">
        <v>46</v>
      </c>
      <c r="B17" s="28" t="s">
        <v>47</v>
      </c>
      <c r="C17" s="16">
        <v>-2700000</v>
      </c>
      <c r="D17" s="17">
        <v>-65151.93</v>
      </c>
      <c r="E17" s="17">
        <v>-24535</v>
      </c>
      <c r="F17" s="16">
        <v>-2606577.0499999998</v>
      </c>
      <c r="G17" s="18">
        <v>96.539890740740802</v>
      </c>
      <c r="H17" s="16"/>
      <c r="I17" s="16"/>
      <c r="J17" s="16"/>
      <c r="K17" s="16"/>
      <c r="L17" s="19">
        <v>-24535</v>
      </c>
      <c r="M17" s="37"/>
      <c r="N17" s="6"/>
    </row>
    <row r="18" spans="1:14" x14ac:dyDescent="0.35">
      <c r="A18" s="35" t="s">
        <v>48</v>
      </c>
      <c r="B18" s="28" t="s">
        <v>49</v>
      </c>
      <c r="C18" s="16">
        <v>-31100000</v>
      </c>
      <c r="D18" s="17">
        <v>-22367105.510000002</v>
      </c>
      <c r="E18" s="17">
        <v>-15984269.800000001</v>
      </c>
      <c r="F18" s="16">
        <v>9286173.2899999991</v>
      </c>
      <c r="G18" s="18">
        <v>-29.8590781028939</v>
      </c>
      <c r="H18" s="16"/>
      <c r="I18" s="16"/>
      <c r="J18" s="16"/>
      <c r="K18" s="16"/>
      <c r="L18" s="19">
        <v>-15984269.800000001</v>
      </c>
      <c r="M18" s="37"/>
      <c r="N18" s="6"/>
    </row>
    <row r="19" spans="1:14" x14ac:dyDescent="0.35">
      <c r="A19" s="36" t="s">
        <v>50</v>
      </c>
      <c r="B19" s="28" t="s">
        <v>51</v>
      </c>
      <c r="C19" s="16">
        <v>-31100000</v>
      </c>
      <c r="D19" s="17">
        <v>-22367105.510000002</v>
      </c>
      <c r="E19" s="17">
        <v>-15984269.800000001</v>
      </c>
      <c r="F19" s="16">
        <v>9286173.2899999991</v>
      </c>
      <c r="G19" s="18">
        <v>-29.8590781028939</v>
      </c>
      <c r="H19" s="16"/>
      <c r="I19" s="16"/>
      <c r="J19" s="16"/>
      <c r="K19" s="16"/>
      <c r="L19" s="19">
        <v>-15984269.800000001</v>
      </c>
      <c r="M19" s="37"/>
      <c r="N19" s="38"/>
    </row>
    <row r="20" spans="1:14" x14ac:dyDescent="0.35">
      <c r="A20" s="35" t="s">
        <v>52</v>
      </c>
      <c r="B20" s="28" t="s">
        <v>53</v>
      </c>
      <c r="C20" s="16">
        <v>-56220950</v>
      </c>
      <c r="D20" s="17">
        <v>-140752.88</v>
      </c>
      <c r="E20" s="17">
        <v>-149254.85999999999</v>
      </c>
      <c r="F20" s="16">
        <v>-55386454.170000002</v>
      </c>
      <c r="G20" s="18">
        <v>98.515685291692904</v>
      </c>
      <c r="H20" s="16"/>
      <c r="I20" s="16"/>
      <c r="J20" s="16"/>
      <c r="K20" s="16"/>
      <c r="L20" s="19">
        <v>-149254.85999999999</v>
      </c>
      <c r="M20" s="37"/>
      <c r="N20" s="6"/>
    </row>
    <row r="21" spans="1:14" x14ac:dyDescent="0.35">
      <c r="A21" s="36" t="s">
        <v>54</v>
      </c>
      <c r="B21" s="28" t="s">
        <v>55</v>
      </c>
      <c r="C21" s="16">
        <v>-60950</v>
      </c>
      <c r="D21" s="17">
        <v>-88532.26</v>
      </c>
      <c r="E21" s="17">
        <v>1786.05</v>
      </c>
      <c r="F21" s="16">
        <v>25796.21</v>
      </c>
      <c r="G21" s="18">
        <v>-42.323560295324</v>
      </c>
      <c r="H21" s="16"/>
      <c r="I21" s="16"/>
      <c r="J21" s="16"/>
      <c r="K21" s="16"/>
      <c r="L21" s="19">
        <v>1786.05</v>
      </c>
      <c r="M21" s="37"/>
      <c r="N21" s="6"/>
    </row>
    <row r="22" spans="1:14" x14ac:dyDescent="0.35">
      <c r="A22" s="36" t="s">
        <v>56</v>
      </c>
      <c r="B22" s="28" t="s">
        <v>57</v>
      </c>
      <c r="C22" s="16">
        <v>-4160000</v>
      </c>
      <c r="D22" s="17"/>
      <c r="E22" s="17"/>
      <c r="F22" s="16">
        <v>-4160000</v>
      </c>
      <c r="G22" s="18">
        <v>100</v>
      </c>
      <c r="H22" s="16"/>
      <c r="I22" s="16"/>
      <c r="J22" s="16"/>
      <c r="K22" s="16"/>
      <c r="L22" s="19"/>
      <c r="M22" s="37"/>
      <c r="N22" s="6"/>
    </row>
    <row r="23" spans="1:14" x14ac:dyDescent="0.35">
      <c r="A23" s="36" t="s">
        <v>58</v>
      </c>
      <c r="B23" s="28" t="s">
        <v>59</v>
      </c>
      <c r="C23" s="16">
        <v>-700000</v>
      </c>
      <c r="D23" s="17"/>
      <c r="E23" s="17">
        <v>-9920</v>
      </c>
      <c r="F23" s="16">
        <v>-642505</v>
      </c>
      <c r="G23" s="18">
        <v>91.786428571428601</v>
      </c>
      <c r="H23" s="16"/>
      <c r="I23" s="16"/>
      <c r="J23" s="16"/>
      <c r="K23" s="16"/>
      <c r="L23" s="19">
        <v>-9920</v>
      </c>
      <c r="M23" s="37"/>
      <c r="N23" s="6"/>
    </row>
    <row r="24" spans="1:14" x14ac:dyDescent="0.35">
      <c r="A24" s="36" t="s">
        <v>60</v>
      </c>
      <c r="B24" s="28" t="s">
        <v>61</v>
      </c>
      <c r="C24" s="16">
        <v>-1900000</v>
      </c>
      <c r="D24" s="17"/>
      <c r="E24" s="17"/>
      <c r="F24" s="16">
        <v>-1900000</v>
      </c>
      <c r="G24" s="18">
        <v>100</v>
      </c>
      <c r="H24" s="16"/>
      <c r="I24" s="16"/>
      <c r="J24" s="16"/>
      <c r="K24" s="16"/>
      <c r="L24" s="19"/>
      <c r="M24" s="37"/>
      <c r="N24" s="6"/>
    </row>
    <row r="25" spans="1:14" x14ac:dyDescent="0.35">
      <c r="A25" s="36" t="s">
        <v>62</v>
      </c>
      <c r="B25" s="28" t="s">
        <v>63</v>
      </c>
      <c r="C25" s="16">
        <v>-4700000</v>
      </c>
      <c r="D25" s="17"/>
      <c r="E25" s="17"/>
      <c r="F25" s="16">
        <v>-4700000</v>
      </c>
      <c r="G25" s="18">
        <v>100</v>
      </c>
      <c r="H25" s="16"/>
      <c r="I25" s="16"/>
      <c r="J25" s="16"/>
      <c r="K25" s="16"/>
      <c r="L25" s="19"/>
      <c r="M25" s="37"/>
      <c r="N25" s="6"/>
    </row>
    <row r="26" spans="1:14" x14ac:dyDescent="0.35">
      <c r="A26" s="36" t="s">
        <v>64</v>
      </c>
      <c r="B26" s="28" t="s">
        <v>65</v>
      </c>
      <c r="C26" s="16">
        <v>-28000000</v>
      </c>
      <c r="D26" s="17">
        <v>-10622.77</v>
      </c>
      <c r="E26" s="17"/>
      <c r="F26" s="16">
        <v>-27989377.23</v>
      </c>
      <c r="G26" s="18">
        <v>99.962061535714298</v>
      </c>
      <c r="H26" s="16"/>
      <c r="I26" s="16"/>
      <c r="J26" s="16"/>
      <c r="K26" s="16"/>
      <c r="L26" s="19"/>
      <c r="M26" s="37"/>
      <c r="N26" s="6"/>
    </row>
    <row r="27" spans="1:14" x14ac:dyDescent="0.35">
      <c r="A27" s="36" t="s">
        <v>66</v>
      </c>
      <c r="B27" s="28" t="s">
        <v>67</v>
      </c>
      <c r="C27" s="16">
        <v>-6500000</v>
      </c>
      <c r="D27" s="17">
        <v>-15161.62</v>
      </c>
      <c r="E27" s="17">
        <v>-18829</v>
      </c>
      <c r="F27" s="16">
        <v>-6285968.3799999999</v>
      </c>
      <c r="G27" s="18">
        <v>96.707205846153798</v>
      </c>
      <c r="H27" s="16"/>
      <c r="I27" s="16"/>
      <c r="J27" s="16"/>
      <c r="K27" s="16"/>
      <c r="L27" s="19">
        <v>-18829</v>
      </c>
      <c r="M27" s="37"/>
      <c r="N27" s="6"/>
    </row>
    <row r="28" spans="1:14" x14ac:dyDescent="0.35">
      <c r="A28" s="36" t="s">
        <v>68</v>
      </c>
      <c r="B28" s="28" t="s">
        <v>69</v>
      </c>
      <c r="C28" s="16">
        <v>-3100000</v>
      </c>
      <c r="D28" s="17">
        <v>-6298.08</v>
      </c>
      <c r="E28" s="17">
        <v>-7785.37</v>
      </c>
      <c r="F28" s="16">
        <v>-2946807.92</v>
      </c>
      <c r="G28" s="18">
        <v>95.058319999999995</v>
      </c>
      <c r="H28" s="16"/>
      <c r="I28" s="16"/>
      <c r="J28" s="16"/>
      <c r="K28" s="16"/>
      <c r="L28" s="19">
        <v>-7785.37</v>
      </c>
      <c r="M28" s="37"/>
      <c r="N28" s="6"/>
    </row>
    <row r="29" spans="1:14" x14ac:dyDescent="0.35">
      <c r="A29" s="36" t="s">
        <v>70</v>
      </c>
      <c r="B29" s="28" t="s">
        <v>71</v>
      </c>
      <c r="C29" s="16">
        <v>-3800000</v>
      </c>
      <c r="D29" s="17">
        <v>-18976.45</v>
      </c>
      <c r="E29" s="17">
        <v>-48914</v>
      </c>
      <c r="F29" s="16">
        <v>-3732109.55</v>
      </c>
      <c r="G29" s="18">
        <v>98.213409210526294</v>
      </c>
      <c r="H29" s="16"/>
      <c r="I29" s="16"/>
      <c r="J29" s="16"/>
      <c r="K29" s="16"/>
      <c r="L29" s="19">
        <v>-48914</v>
      </c>
      <c r="M29" s="37"/>
      <c r="N29" s="6"/>
    </row>
    <row r="30" spans="1:14" x14ac:dyDescent="0.35">
      <c r="A30" s="36" t="s">
        <v>72</v>
      </c>
      <c r="B30" s="28" t="s">
        <v>73</v>
      </c>
      <c r="C30" s="16">
        <v>-3300000</v>
      </c>
      <c r="D30" s="17">
        <v>-1161.7</v>
      </c>
      <c r="E30" s="17">
        <v>-65592.539999999994</v>
      </c>
      <c r="F30" s="16">
        <v>-3055482.3</v>
      </c>
      <c r="G30" s="18">
        <v>92.590372727272694</v>
      </c>
      <c r="H30" s="16"/>
      <c r="I30" s="16"/>
      <c r="J30" s="16"/>
      <c r="K30" s="16"/>
      <c r="L30" s="19">
        <v>-65592.539999999994</v>
      </c>
      <c r="M30" s="37"/>
      <c r="N30" s="6"/>
    </row>
    <row r="31" spans="1:14" x14ac:dyDescent="0.35">
      <c r="A31" s="35" t="s">
        <v>74</v>
      </c>
      <c r="B31" s="28" t="s">
        <v>75</v>
      </c>
      <c r="C31" s="16">
        <v>-59935000</v>
      </c>
      <c r="D31" s="17">
        <v>-2823567.81</v>
      </c>
      <c r="E31" s="17">
        <v>-14000400.09</v>
      </c>
      <c r="F31" s="16">
        <v>-39121177.439999998</v>
      </c>
      <c r="G31" s="18">
        <v>65.272674464002705</v>
      </c>
      <c r="H31" s="16"/>
      <c r="I31" s="16"/>
      <c r="J31" s="16"/>
      <c r="K31" s="16"/>
      <c r="L31" s="19">
        <v>-14000400.09</v>
      </c>
      <c r="M31" s="37"/>
      <c r="N31" s="6"/>
    </row>
    <row r="32" spans="1:14" x14ac:dyDescent="0.35">
      <c r="A32" s="39" t="s">
        <v>76</v>
      </c>
      <c r="B32" s="28" t="s">
        <v>77</v>
      </c>
      <c r="C32" s="16">
        <v>-54000000</v>
      </c>
      <c r="D32" s="17">
        <v>-52294.9</v>
      </c>
      <c r="E32" s="17">
        <v>-12216223.51</v>
      </c>
      <c r="F32" s="16">
        <v>-38073661.479999997</v>
      </c>
      <c r="G32" s="18">
        <v>70.506780518518497</v>
      </c>
      <c r="H32" s="16"/>
      <c r="I32" s="16"/>
      <c r="J32" s="16"/>
      <c r="K32" s="16"/>
      <c r="L32" s="19">
        <v>-12216223.51</v>
      </c>
      <c r="M32" s="37"/>
      <c r="N32" s="6"/>
    </row>
    <row r="33" spans="1:14" x14ac:dyDescent="0.35">
      <c r="A33" s="40" t="s">
        <v>78</v>
      </c>
      <c r="B33" s="28" t="s">
        <v>79</v>
      </c>
      <c r="C33" s="16"/>
      <c r="D33" s="17"/>
      <c r="E33" s="17">
        <v>-30712</v>
      </c>
      <c r="F33" s="16">
        <v>30712</v>
      </c>
      <c r="G33" s="18" t="s">
        <v>914</v>
      </c>
      <c r="H33" s="16"/>
      <c r="I33" s="16"/>
      <c r="J33" s="16"/>
      <c r="K33" s="16"/>
      <c r="L33" s="19">
        <v>-30712</v>
      </c>
      <c r="M33" s="37"/>
      <c r="N33" s="6"/>
    </row>
    <row r="34" spans="1:14" x14ac:dyDescent="0.35">
      <c r="A34" s="40" t="s">
        <v>80</v>
      </c>
      <c r="B34" s="28" t="s">
        <v>81</v>
      </c>
      <c r="C34" s="16">
        <v>-54000000</v>
      </c>
      <c r="D34" s="17"/>
      <c r="E34" s="17"/>
      <c r="F34" s="16">
        <v>-54000000</v>
      </c>
      <c r="G34" s="18">
        <v>100</v>
      </c>
      <c r="H34" s="16"/>
      <c r="I34" s="16"/>
      <c r="J34" s="16"/>
      <c r="K34" s="16"/>
      <c r="L34" s="19"/>
      <c r="M34" s="37"/>
      <c r="N34" s="6"/>
    </row>
    <row r="35" spans="1:14" x14ac:dyDescent="0.35">
      <c r="A35" s="40" t="s">
        <v>82</v>
      </c>
      <c r="B35" s="28" t="s">
        <v>83</v>
      </c>
      <c r="C35" s="16"/>
      <c r="D35" s="17"/>
      <c r="E35" s="17">
        <v>-1690619.03</v>
      </c>
      <c r="F35" s="16">
        <v>2676575.8199999998</v>
      </c>
      <c r="G35" s="18" t="s">
        <v>915</v>
      </c>
      <c r="H35" s="16"/>
      <c r="I35" s="16"/>
      <c r="J35" s="16"/>
      <c r="K35" s="16"/>
      <c r="L35" s="19">
        <v>-1690619.03</v>
      </c>
      <c r="M35" s="37"/>
      <c r="N35" s="6"/>
    </row>
    <row r="36" spans="1:14" x14ac:dyDescent="0.35">
      <c r="A36" s="40" t="s">
        <v>84</v>
      </c>
      <c r="B36" s="28" t="s">
        <v>85</v>
      </c>
      <c r="C36" s="16"/>
      <c r="D36" s="17">
        <v>-118.9</v>
      </c>
      <c r="E36" s="17">
        <v>-852121.01</v>
      </c>
      <c r="F36" s="16">
        <v>1179340.08</v>
      </c>
      <c r="G36" s="18" t="s">
        <v>916</v>
      </c>
      <c r="H36" s="16"/>
      <c r="I36" s="16"/>
      <c r="J36" s="16"/>
      <c r="K36" s="16"/>
      <c r="L36" s="19">
        <v>-852121.01</v>
      </c>
      <c r="M36" s="37"/>
      <c r="N36" s="6"/>
    </row>
    <row r="37" spans="1:14" x14ac:dyDescent="0.35">
      <c r="A37" s="40" t="s">
        <v>86</v>
      </c>
      <c r="B37" s="28" t="s">
        <v>87</v>
      </c>
      <c r="C37" s="16"/>
      <c r="D37" s="17">
        <v>-1126</v>
      </c>
      <c r="E37" s="17">
        <v>-124027.09</v>
      </c>
      <c r="F37" s="16">
        <v>214076.25</v>
      </c>
      <c r="G37" s="18" t="s">
        <v>917</v>
      </c>
      <c r="H37" s="16"/>
      <c r="I37" s="16"/>
      <c r="J37" s="16"/>
      <c r="K37" s="16"/>
      <c r="L37" s="19">
        <v>-124027.09</v>
      </c>
      <c r="M37" s="37"/>
      <c r="N37" s="6"/>
    </row>
    <row r="38" spans="1:14" x14ac:dyDescent="0.35">
      <c r="A38" s="40" t="s">
        <v>88</v>
      </c>
      <c r="B38" s="28" t="s">
        <v>89</v>
      </c>
      <c r="C38" s="16"/>
      <c r="D38" s="17"/>
      <c r="E38" s="17">
        <v>-481950.83</v>
      </c>
      <c r="F38" s="16">
        <v>764859.19</v>
      </c>
      <c r="G38" s="18" t="s">
        <v>918</v>
      </c>
      <c r="H38" s="16"/>
      <c r="I38" s="16"/>
      <c r="J38" s="16"/>
      <c r="K38" s="16"/>
      <c r="L38" s="19">
        <v>-481950.83</v>
      </c>
      <c r="M38" s="37"/>
      <c r="N38" s="6"/>
    </row>
    <row r="39" spans="1:14" x14ac:dyDescent="0.35">
      <c r="A39" s="40" t="s">
        <v>90</v>
      </c>
      <c r="B39" s="28" t="s">
        <v>91</v>
      </c>
      <c r="C39" s="16"/>
      <c r="D39" s="17">
        <v>-51050</v>
      </c>
      <c r="E39" s="17">
        <v>-8435797.0999999996</v>
      </c>
      <c r="F39" s="16">
        <v>9976684.4399999995</v>
      </c>
      <c r="G39" s="18" t="s">
        <v>919</v>
      </c>
      <c r="H39" s="16"/>
      <c r="I39" s="16"/>
      <c r="J39" s="16"/>
      <c r="K39" s="16"/>
      <c r="L39" s="19">
        <v>-8435797.0999999996</v>
      </c>
      <c r="M39" s="37"/>
      <c r="N39" s="6"/>
    </row>
    <row r="40" spans="1:14" x14ac:dyDescent="0.35">
      <c r="A40" s="40" t="s">
        <v>92</v>
      </c>
      <c r="B40" s="28" t="s">
        <v>93</v>
      </c>
      <c r="C40" s="16"/>
      <c r="D40" s="17"/>
      <c r="E40" s="17">
        <v>-600996.44999999995</v>
      </c>
      <c r="F40" s="16">
        <v>1084090.74</v>
      </c>
      <c r="G40" s="18" t="s">
        <v>920</v>
      </c>
      <c r="H40" s="16"/>
      <c r="I40" s="16"/>
      <c r="J40" s="16"/>
      <c r="K40" s="16"/>
      <c r="L40" s="19">
        <v>-600996.44999999995</v>
      </c>
      <c r="M40" s="37"/>
      <c r="N40" s="6"/>
    </row>
    <row r="41" spans="1:14" x14ac:dyDescent="0.35">
      <c r="A41" s="39" t="s">
        <v>94</v>
      </c>
      <c r="B41" s="28" t="s">
        <v>95</v>
      </c>
      <c r="C41" s="16">
        <v>-1000000</v>
      </c>
      <c r="D41" s="17">
        <v>-538607.06000000006</v>
      </c>
      <c r="E41" s="17">
        <v>0</v>
      </c>
      <c r="F41" s="16">
        <v>-461392.94</v>
      </c>
      <c r="G41" s="18">
        <v>46.139294</v>
      </c>
      <c r="H41" s="16"/>
      <c r="I41" s="16"/>
      <c r="J41" s="16"/>
      <c r="K41" s="16"/>
      <c r="L41" s="19">
        <v>0</v>
      </c>
      <c r="M41" s="37"/>
      <c r="N41" s="6"/>
    </row>
    <row r="42" spans="1:14" x14ac:dyDescent="0.35">
      <c r="A42" s="40" t="s">
        <v>96</v>
      </c>
      <c r="B42" s="28" t="s">
        <v>97</v>
      </c>
      <c r="C42" s="16">
        <v>-1000000</v>
      </c>
      <c r="D42" s="17">
        <v>-538607.06000000006</v>
      </c>
      <c r="E42" s="17">
        <v>0</v>
      </c>
      <c r="F42" s="16">
        <v>-461392.94</v>
      </c>
      <c r="G42" s="18">
        <v>46.139294</v>
      </c>
      <c r="H42" s="16"/>
      <c r="I42" s="16"/>
      <c r="J42" s="16"/>
      <c r="K42" s="16"/>
      <c r="L42" s="19">
        <v>0</v>
      </c>
      <c r="M42" s="37"/>
      <c r="N42" s="6"/>
    </row>
    <row r="43" spans="1:14" x14ac:dyDescent="0.35">
      <c r="A43" s="39" t="s">
        <v>98</v>
      </c>
      <c r="B43" s="28" t="s">
        <v>99</v>
      </c>
      <c r="C43" s="16">
        <v>-415000</v>
      </c>
      <c r="D43" s="17">
        <v>-98398.2</v>
      </c>
      <c r="E43" s="17">
        <v>-313278.84999999998</v>
      </c>
      <c r="F43" s="16">
        <v>141618.70000000001</v>
      </c>
      <c r="G43" s="18">
        <v>-34.124987951807199</v>
      </c>
      <c r="H43" s="16"/>
      <c r="I43" s="16"/>
      <c r="J43" s="16"/>
      <c r="K43" s="16"/>
      <c r="L43" s="19">
        <v>-313278.84999999998</v>
      </c>
      <c r="M43" s="37"/>
      <c r="N43" s="6"/>
    </row>
    <row r="44" spans="1:14" x14ac:dyDescent="0.35">
      <c r="A44" s="40" t="s">
        <v>100</v>
      </c>
      <c r="B44" s="28" t="s">
        <v>101</v>
      </c>
      <c r="C44" s="16"/>
      <c r="D44" s="17">
        <v>-94188.75</v>
      </c>
      <c r="E44" s="17"/>
      <c r="F44" s="16">
        <v>227828.75</v>
      </c>
      <c r="G44" s="18" t="s">
        <v>921</v>
      </c>
      <c r="H44" s="16"/>
      <c r="I44" s="16"/>
      <c r="J44" s="16"/>
      <c r="K44" s="16"/>
      <c r="L44" s="19"/>
      <c r="M44" s="37"/>
      <c r="N44" s="6"/>
    </row>
    <row r="45" spans="1:14" x14ac:dyDescent="0.35">
      <c r="A45" s="40" t="s">
        <v>102</v>
      </c>
      <c r="B45" s="28" t="s">
        <v>103</v>
      </c>
      <c r="C45" s="16">
        <v>-230000</v>
      </c>
      <c r="D45" s="17">
        <v>-713</v>
      </c>
      <c r="E45" s="17">
        <v>-143636</v>
      </c>
      <c r="F45" s="16">
        <v>-85651</v>
      </c>
      <c r="G45" s="18">
        <v>37.239565217391302</v>
      </c>
      <c r="H45" s="16"/>
      <c r="I45" s="16"/>
      <c r="J45" s="16"/>
      <c r="K45" s="16"/>
      <c r="L45" s="19">
        <v>-143636</v>
      </c>
      <c r="M45" s="37"/>
      <c r="N45" s="6"/>
    </row>
    <row r="46" spans="1:14" x14ac:dyDescent="0.35">
      <c r="A46" s="40" t="s">
        <v>104</v>
      </c>
      <c r="B46" s="28" t="s">
        <v>105</v>
      </c>
      <c r="C46" s="16">
        <v>-185000</v>
      </c>
      <c r="D46" s="17">
        <v>-3496.45</v>
      </c>
      <c r="E46" s="17">
        <v>-169642.85</v>
      </c>
      <c r="F46" s="16">
        <v>-559.04999999999995</v>
      </c>
      <c r="G46" s="18">
        <v>0.30218918918918902</v>
      </c>
      <c r="H46" s="16"/>
      <c r="I46" s="16"/>
      <c r="J46" s="16"/>
      <c r="K46" s="16"/>
      <c r="L46" s="19">
        <v>-169642.85</v>
      </c>
      <c r="M46" s="37"/>
      <c r="N46" s="6"/>
    </row>
    <row r="47" spans="1:14" x14ac:dyDescent="0.35">
      <c r="A47" s="39" t="s">
        <v>106</v>
      </c>
      <c r="B47" s="28" t="s">
        <v>107</v>
      </c>
      <c r="C47" s="16">
        <v>-4520000</v>
      </c>
      <c r="D47" s="17">
        <v>-2134267.65</v>
      </c>
      <c r="E47" s="17">
        <v>-1470897.73</v>
      </c>
      <c r="F47" s="16">
        <v>-727741.72</v>
      </c>
      <c r="G47" s="18">
        <v>16.100480530973499</v>
      </c>
      <c r="H47" s="16"/>
      <c r="I47" s="16"/>
      <c r="J47" s="16"/>
      <c r="K47" s="16"/>
      <c r="L47" s="19">
        <v>-1470897.73</v>
      </c>
      <c r="M47" s="37"/>
      <c r="N47" s="6"/>
    </row>
    <row r="48" spans="1:14" x14ac:dyDescent="0.35">
      <c r="A48" s="40" t="s">
        <v>108</v>
      </c>
      <c r="B48" s="28" t="s">
        <v>109</v>
      </c>
      <c r="C48" s="16">
        <v>-1080000</v>
      </c>
      <c r="D48" s="17">
        <v>-25074.17</v>
      </c>
      <c r="E48" s="17">
        <v>-1025660.79</v>
      </c>
      <c r="F48" s="16">
        <v>69078.960000000006</v>
      </c>
      <c r="G48" s="18">
        <v>-6.3962000000000003</v>
      </c>
      <c r="H48" s="16"/>
      <c r="I48" s="16"/>
      <c r="J48" s="16"/>
      <c r="K48" s="16"/>
      <c r="L48" s="19">
        <v>-1025660.79</v>
      </c>
      <c r="M48" s="37">
        <v>150000</v>
      </c>
      <c r="N48" t="s">
        <v>110</v>
      </c>
    </row>
    <row r="49" spans="1:14" ht="26.5" x14ac:dyDescent="0.35">
      <c r="A49" s="40" t="s">
        <v>111</v>
      </c>
      <c r="B49" s="28" t="s">
        <v>112</v>
      </c>
      <c r="C49" s="16">
        <v>-3330000</v>
      </c>
      <c r="D49" s="17">
        <v>-1981387.48</v>
      </c>
      <c r="E49" s="17">
        <v>-304679.94</v>
      </c>
      <c r="F49" s="16">
        <v>-955183.68</v>
      </c>
      <c r="G49" s="18">
        <v>28.684194594594601</v>
      </c>
      <c r="H49" s="16"/>
      <c r="I49" s="16"/>
      <c r="J49" s="16"/>
      <c r="K49" s="16"/>
      <c r="L49" s="19">
        <v>-304679.94</v>
      </c>
      <c r="M49" s="37">
        <v>220000</v>
      </c>
      <c r="N49" s="6" t="s">
        <v>113</v>
      </c>
    </row>
    <row r="50" spans="1:14" x14ac:dyDescent="0.35">
      <c r="A50" s="40" t="s">
        <v>114</v>
      </c>
      <c r="B50" s="28" t="s">
        <v>115</v>
      </c>
      <c r="C50" s="16">
        <v>-85000</v>
      </c>
      <c r="D50" s="17">
        <v>-127806</v>
      </c>
      <c r="E50" s="17">
        <v>-89474</v>
      </c>
      <c r="F50" s="16">
        <v>132280</v>
      </c>
      <c r="G50" s="18">
        <v>-155.62352941176499</v>
      </c>
      <c r="H50" s="16"/>
      <c r="I50" s="16"/>
      <c r="J50" s="16"/>
      <c r="K50" s="16"/>
      <c r="L50" s="19">
        <v>-89474</v>
      </c>
      <c r="M50" s="37"/>
      <c r="N50" s="6"/>
    </row>
    <row r="51" spans="1:14" x14ac:dyDescent="0.35">
      <c r="A51" s="40" t="s">
        <v>116</v>
      </c>
      <c r="B51" s="28" t="s">
        <v>117</v>
      </c>
      <c r="C51" s="16">
        <v>-25000</v>
      </c>
      <c r="D51" s="17"/>
      <c r="E51" s="17">
        <v>-51083</v>
      </c>
      <c r="F51" s="16">
        <v>26083</v>
      </c>
      <c r="G51" s="18">
        <v>-104.33199999999999</v>
      </c>
      <c r="H51" s="16"/>
      <c r="I51" s="16"/>
      <c r="J51" s="16"/>
      <c r="K51" s="16"/>
      <c r="L51" s="19">
        <v>-51083</v>
      </c>
      <c r="M51" s="37"/>
      <c r="N51" s="6"/>
    </row>
    <row r="52" spans="1:14" x14ac:dyDescent="0.35">
      <c r="A52" s="35" t="s">
        <v>118</v>
      </c>
      <c r="B52" s="28" t="s">
        <v>119</v>
      </c>
      <c r="C52" s="16">
        <v>0</v>
      </c>
      <c r="D52" s="17"/>
      <c r="E52" s="17"/>
      <c r="F52" s="16">
        <v>0</v>
      </c>
      <c r="G52" s="18" t="s">
        <v>922</v>
      </c>
      <c r="H52" s="16"/>
      <c r="I52" s="16"/>
      <c r="J52" s="16"/>
      <c r="K52" s="16"/>
      <c r="L52" s="19"/>
      <c r="M52" s="37"/>
      <c r="N52" s="6"/>
    </row>
    <row r="53" spans="1:14" x14ac:dyDescent="0.35">
      <c r="A53" s="36" t="s">
        <v>120</v>
      </c>
      <c r="B53" s="28" t="s">
        <v>121</v>
      </c>
      <c r="C53" s="16">
        <v>0</v>
      </c>
      <c r="D53" s="17"/>
      <c r="E53" s="17"/>
      <c r="F53" s="16">
        <v>0</v>
      </c>
      <c r="G53" s="18" t="s">
        <v>923</v>
      </c>
      <c r="H53" s="16"/>
      <c r="I53" s="16"/>
      <c r="J53" s="16"/>
      <c r="K53" s="16"/>
      <c r="L53" s="19"/>
      <c r="M53" s="37"/>
      <c r="N53" s="6"/>
    </row>
    <row r="54" spans="1:14" x14ac:dyDescent="0.35">
      <c r="A54" s="34" t="s">
        <v>122</v>
      </c>
      <c r="B54" s="28" t="s">
        <v>123</v>
      </c>
      <c r="C54" s="16">
        <v>-106800000</v>
      </c>
      <c r="D54" s="17">
        <v>-10661.69</v>
      </c>
      <c r="E54" s="17">
        <v>-125788.64</v>
      </c>
      <c r="F54" s="16">
        <v>-106611104.11</v>
      </c>
      <c r="G54" s="18">
        <v>99.823131189138607</v>
      </c>
      <c r="H54" s="16"/>
      <c r="I54" s="16"/>
      <c r="J54" s="16"/>
      <c r="K54" s="16"/>
      <c r="L54" s="19">
        <v>-125788.64</v>
      </c>
      <c r="M54" s="37"/>
      <c r="N54" s="6"/>
    </row>
    <row r="55" spans="1:14" x14ac:dyDescent="0.35">
      <c r="A55" s="35" t="s">
        <v>124</v>
      </c>
      <c r="B55" s="28" t="s">
        <v>125</v>
      </c>
      <c r="C55" s="16">
        <v>-86000000</v>
      </c>
      <c r="D55" s="17"/>
      <c r="E55" s="17">
        <v>-32428.9</v>
      </c>
      <c r="F55" s="16">
        <v>-85934750</v>
      </c>
      <c r="G55" s="18">
        <v>99.924127906976807</v>
      </c>
      <c r="H55" s="16"/>
      <c r="I55" s="16"/>
      <c r="J55" s="16"/>
      <c r="K55" s="16"/>
      <c r="L55" s="19">
        <v>-32428.9</v>
      </c>
      <c r="M55" s="37"/>
      <c r="N55" s="6"/>
    </row>
    <row r="56" spans="1:14" x14ac:dyDescent="0.35">
      <c r="A56" s="36" t="s">
        <v>126</v>
      </c>
      <c r="B56" s="28" t="s">
        <v>127</v>
      </c>
      <c r="C56" s="16">
        <v>-6000000</v>
      </c>
      <c r="D56" s="17"/>
      <c r="E56" s="17"/>
      <c r="F56" s="16">
        <v>-6000000</v>
      </c>
      <c r="G56" s="18">
        <v>100</v>
      </c>
      <c r="H56" s="16"/>
      <c r="I56" s="16"/>
      <c r="J56" s="16"/>
      <c r="K56" s="16"/>
      <c r="L56" s="19"/>
      <c r="M56" s="37"/>
      <c r="N56" s="6"/>
    </row>
    <row r="57" spans="1:14" x14ac:dyDescent="0.35">
      <c r="A57" s="36" t="s">
        <v>128</v>
      </c>
      <c r="B57" s="28" t="s">
        <v>129</v>
      </c>
      <c r="C57" s="16">
        <v>-40000000</v>
      </c>
      <c r="D57" s="17"/>
      <c r="E57" s="17"/>
      <c r="F57" s="16">
        <v>-40000000</v>
      </c>
      <c r="G57" s="18">
        <v>100</v>
      </c>
      <c r="H57" s="16"/>
      <c r="I57" s="16"/>
      <c r="J57" s="16"/>
      <c r="K57" s="16"/>
      <c r="L57" s="19"/>
      <c r="M57" s="37"/>
      <c r="N57" s="6"/>
    </row>
    <row r="58" spans="1:14" x14ac:dyDescent="0.35">
      <c r="A58" s="36" t="s">
        <v>130</v>
      </c>
      <c r="B58" s="28" t="s">
        <v>131</v>
      </c>
      <c r="C58" s="16">
        <v>-40000000</v>
      </c>
      <c r="D58" s="17"/>
      <c r="E58" s="17">
        <v>-32428.9</v>
      </c>
      <c r="F58" s="16">
        <v>-39934750</v>
      </c>
      <c r="G58" s="18">
        <v>99.836875000000006</v>
      </c>
      <c r="H58" s="16"/>
      <c r="I58" s="16"/>
      <c r="J58" s="16"/>
      <c r="K58" s="16"/>
      <c r="L58" s="19">
        <v>-32428.9</v>
      </c>
      <c r="M58" s="37"/>
      <c r="N58" s="6"/>
    </row>
    <row r="59" spans="1:14" x14ac:dyDescent="0.35">
      <c r="A59" s="35" t="s">
        <v>132</v>
      </c>
      <c r="B59" s="28" t="s">
        <v>133</v>
      </c>
      <c r="C59" s="16">
        <v>-10500000</v>
      </c>
      <c r="D59" s="17">
        <v>-7840.69</v>
      </c>
      <c r="E59" s="17">
        <v>-93359.74</v>
      </c>
      <c r="F59" s="16">
        <v>-10379175.109999999</v>
      </c>
      <c r="G59" s="18">
        <v>98.849286761904807</v>
      </c>
      <c r="H59" s="16"/>
      <c r="I59" s="16"/>
      <c r="J59" s="16"/>
      <c r="K59" s="16"/>
      <c r="L59" s="19">
        <v>-93359.74</v>
      </c>
      <c r="M59" s="37"/>
      <c r="N59" s="6"/>
    </row>
    <row r="60" spans="1:14" x14ac:dyDescent="0.35">
      <c r="A60" s="36" t="s">
        <v>134</v>
      </c>
      <c r="B60" s="28" t="s">
        <v>135</v>
      </c>
      <c r="C60" s="16">
        <v>-10500000</v>
      </c>
      <c r="D60" s="17">
        <v>-7840.69</v>
      </c>
      <c r="E60" s="17">
        <v>-93359.74</v>
      </c>
      <c r="F60" s="16">
        <v>-10379175.109999999</v>
      </c>
      <c r="G60" s="18">
        <v>98.849286761904807</v>
      </c>
      <c r="H60" s="16"/>
      <c r="I60" s="16"/>
      <c r="J60" s="16"/>
      <c r="K60" s="16"/>
      <c r="L60" s="19">
        <v>-93359.74</v>
      </c>
      <c r="M60" s="37"/>
      <c r="N60" s="6"/>
    </row>
    <row r="61" spans="1:14" x14ac:dyDescent="0.35">
      <c r="A61" s="35" t="s">
        <v>136</v>
      </c>
      <c r="B61" s="28" t="s">
        <v>137</v>
      </c>
      <c r="C61" s="16">
        <v>-3000000</v>
      </c>
      <c r="D61" s="17"/>
      <c r="E61" s="17"/>
      <c r="F61" s="16">
        <v>-3000000</v>
      </c>
      <c r="G61" s="18">
        <v>100</v>
      </c>
      <c r="H61" s="16"/>
      <c r="I61" s="16"/>
      <c r="J61" s="16"/>
      <c r="K61" s="16"/>
      <c r="L61" s="19"/>
      <c r="M61" s="37"/>
      <c r="N61" s="6"/>
    </row>
    <row r="62" spans="1:14" x14ac:dyDescent="0.35">
      <c r="A62" s="36" t="s">
        <v>138</v>
      </c>
      <c r="B62" s="28" t="s">
        <v>139</v>
      </c>
      <c r="C62" s="16">
        <v>-3000000</v>
      </c>
      <c r="D62" s="17"/>
      <c r="E62" s="17"/>
      <c r="F62" s="16">
        <v>-3000000</v>
      </c>
      <c r="G62" s="18">
        <v>100</v>
      </c>
      <c r="H62" s="16"/>
      <c r="I62" s="16"/>
      <c r="J62" s="16"/>
      <c r="K62" s="16"/>
      <c r="L62" s="19"/>
      <c r="M62" s="37"/>
      <c r="N62" s="6"/>
    </row>
    <row r="63" spans="1:14" x14ac:dyDescent="0.35">
      <c r="A63" s="35" t="s">
        <v>140</v>
      </c>
      <c r="B63" s="28" t="s">
        <v>141</v>
      </c>
      <c r="C63" s="16">
        <v>-7300000</v>
      </c>
      <c r="D63" s="17">
        <v>-2821</v>
      </c>
      <c r="E63" s="17"/>
      <c r="F63" s="16">
        <v>-7297179</v>
      </c>
      <c r="G63" s="18">
        <v>99.961356164383602</v>
      </c>
      <c r="H63" s="16"/>
      <c r="I63" s="16"/>
      <c r="J63" s="16"/>
      <c r="K63" s="16"/>
      <c r="L63" s="19"/>
      <c r="M63" s="37"/>
      <c r="N63" s="6"/>
    </row>
    <row r="64" spans="1:14" x14ac:dyDescent="0.35">
      <c r="A64" s="36" t="s">
        <v>142</v>
      </c>
      <c r="B64" s="28" t="s">
        <v>143</v>
      </c>
      <c r="C64" s="16">
        <v>-7300000</v>
      </c>
      <c r="D64" s="17">
        <v>-2821</v>
      </c>
      <c r="E64" s="17"/>
      <c r="F64" s="16">
        <v>-7297179</v>
      </c>
      <c r="G64" s="18">
        <v>99.961356164383602</v>
      </c>
      <c r="H64" s="16"/>
      <c r="I64" s="16"/>
      <c r="J64" s="16"/>
      <c r="K64" s="16"/>
      <c r="L64" s="19"/>
      <c r="M64" s="37"/>
      <c r="N64" s="6"/>
    </row>
    <row r="65" spans="1:15" x14ac:dyDescent="0.35">
      <c r="A65" s="32" t="s">
        <v>144</v>
      </c>
      <c r="B65" s="28" t="s">
        <v>145</v>
      </c>
      <c r="C65" s="16"/>
      <c r="D65" s="17"/>
      <c r="E65" s="17"/>
      <c r="F65" s="16"/>
      <c r="G65" s="18"/>
      <c r="H65" s="16">
        <v>-30204999.960000001</v>
      </c>
      <c r="I65" s="16">
        <v>500000</v>
      </c>
      <c r="J65" s="16">
        <v>-4165705</v>
      </c>
      <c r="K65" s="16">
        <v>-33870704.960000001</v>
      </c>
      <c r="L65" s="19">
        <v>33870704.960000001</v>
      </c>
      <c r="M65" s="37"/>
      <c r="N65" s="6"/>
    </row>
    <row r="66" spans="1:15" x14ac:dyDescent="0.35">
      <c r="A66" s="27" t="s">
        <v>146</v>
      </c>
      <c r="B66" s="28" t="s">
        <v>147</v>
      </c>
      <c r="C66" s="16">
        <v>-185866500</v>
      </c>
      <c r="D66" s="17">
        <v>-30244649.09</v>
      </c>
      <c r="E66" s="17">
        <v>-8829046.4800000004</v>
      </c>
      <c r="F66" s="16">
        <v>-129331546.36</v>
      </c>
      <c r="G66" s="18">
        <v>69.583032100997201</v>
      </c>
      <c r="H66" s="16">
        <v>-23946500.16</v>
      </c>
      <c r="I66" s="16">
        <v>2080000</v>
      </c>
      <c r="J66" s="16">
        <v>-4213000</v>
      </c>
      <c r="K66" s="16">
        <v>-26079500.16</v>
      </c>
      <c r="L66" s="19">
        <v>17250453.68</v>
      </c>
      <c r="M66" s="41">
        <f>SUM(M67:M129)</f>
        <v>4666500</v>
      </c>
      <c r="N66" s="6"/>
    </row>
    <row r="67" spans="1:15" x14ac:dyDescent="0.35">
      <c r="A67" s="34" t="s">
        <v>148</v>
      </c>
      <c r="B67" s="28" t="s">
        <v>149</v>
      </c>
      <c r="C67" s="16">
        <v>-35987000</v>
      </c>
      <c r="D67" s="17">
        <v>-10438162.460000001</v>
      </c>
      <c r="E67" s="17">
        <v>-4163458.15</v>
      </c>
      <c r="F67" s="16">
        <v>-11278983.42</v>
      </c>
      <c r="G67" s="18">
        <v>31.3418273821102</v>
      </c>
      <c r="H67" s="16"/>
      <c r="I67" s="16"/>
      <c r="J67" s="16"/>
      <c r="K67" s="16"/>
      <c r="L67" s="19">
        <v>-4163458.15</v>
      </c>
      <c r="M67" s="37"/>
      <c r="N67" s="6"/>
    </row>
    <row r="68" spans="1:15" x14ac:dyDescent="0.35">
      <c r="A68" s="42" t="s">
        <v>150</v>
      </c>
      <c r="B68" s="28" t="s">
        <v>151</v>
      </c>
      <c r="C68" s="16">
        <v>-1202000</v>
      </c>
      <c r="D68" s="17">
        <v>-974923.4</v>
      </c>
      <c r="E68" s="17">
        <v>-56084.04</v>
      </c>
      <c r="F68" s="16">
        <v>-166449.4</v>
      </c>
      <c r="G68" s="18">
        <v>13.847703826955099</v>
      </c>
      <c r="H68" s="16"/>
      <c r="I68" s="16"/>
      <c r="J68" s="16"/>
      <c r="K68" s="16"/>
      <c r="L68" s="19">
        <v>-56084.04</v>
      </c>
      <c r="M68" s="37"/>
      <c r="N68" s="6"/>
    </row>
    <row r="69" spans="1:15" s="29" customFormat="1" x14ac:dyDescent="0.35">
      <c r="A69" s="42" t="s">
        <v>152</v>
      </c>
      <c r="B69" s="28" t="s">
        <v>153</v>
      </c>
      <c r="C69" s="16">
        <v>-12200000</v>
      </c>
      <c r="D69" s="17">
        <v>-3154166.74</v>
      </c>
      <c r="E69" s="17">
        <v>-2565009.2400000002</v>
      </c>
      <c r="F69" s="16">
        <v>-3825705.08</v>
      </c>
      <c r="G69" s="18">
        <v>31.358238360655701</v>
      </c>
      <c r="H69" s="16"/>
      <c r="I69" s="16"/>
      <c r="J69" s="16"/>
      <c r="K69" s="16"/>
      <c r="L69" s="19">
        <v>-2565009.2400000002</v>
      </c>
      <c r="M69" s="31"/>
      <c r="N69" s="30"/>
      <c r="O69" s="31"/>
    </row>
    <row r="70" spans="1:15" x14ac:dyDescent="0.35">
      <c r="A70" s="42" t="s">
        <v>154</v>
      </c>
      <c r="B70" s="28" t="s">
        <v>155</v>
      </c>
      <c r="C70" s="16">
        <v>-4400000</v>
      </c>
      <c r="D70" s="17"/>
      <c r="E70" s="17"/>
      <c r="F70" s="16">
        <v>-4400000</v>
      </c>
      <c r="G70" s="18">
        <v>100</v>
      </c>
      <c r="H70" s="16"/>
      <c r="I70" s="16"/>
      <c r="J70" s="16"/>
      <c r="K70" s="16"/>
      <c r="L70" s="19"/>
      <c r="M70" s="37"/>
      <c r="N70" s="6"/>
    </row>
    <row r="71" spans="1:15" x14ac:dyDescent="0.35">
      <c r="A71" s="42" t="s">
        <v>156</v>
      </c>
      <c r="B71" s="28" t="s">
        <v>157</v>
      </c>
      <c r="C71" s="16">
        <v>-15900000</v>
      </c>
      <c r="D71" s="17">
        <v>-3971368.09</v>
      </c>
      <c r="E71" s="17">
        <v>-1455523.58</v>
      </c>
      <c r="F71" s="16">
        <v>-3027141.41</v>
      </c>
      <c r="G71" s="18">
        <v>19.038625220125802</v>
      </c>
      <c r="H71" s="16"/>
      <c r="I71" s="16"/>
      <c r="J71" s="16"/>
      <c r="K71" s="16"/>
      <c r="L71" s="19">
        <v>-1455523.58</v>
      </c>
      <c r="M71" s="37"/>
      <c r="N71" s="6"/>
    </row>
    <row r="72" spans="1:15" x14ac:dyDescent="0.35">
      <c r="A72" s="42" t="s">
        <v>158</v>
      </c>
      <c r="B72" s="28" t="s">
        <v>159</v>
      </c>
      <c r="C72" s="16">
        <v>-2285000</v>
      </c>
      <c r="D72" s="17">
        <v>-2337704.23</v>
      </c>
      <c r="E72" s="17">
        <v>-86841.29</v>
      </c>
      <c r="F72" s="16">
        <v>140312.47</v>
      </c>
      <c r="G72" s="18">
        <v>-6.1405894967177197</v>
      </c>
      <c r="H72" s="16"/>
      <c r="I72" s="16"/>
      <c r="J72" s="16"/>
      <c r="K72" s="16"/>
      <c r="L72" s="19">
        <v>-86841.29</v>
      </c>
      <c r="M72" s="37"/>
      <c r="N72" s="6"/>
    </row>
    <row r="73" spans="1:15" x14ac:dyDescent="0.35">
      <c r="A73" s="34" t="s">
        <v>160</v>
      </c>
      <c r="B73" s="28" t="s">
        <v>161</v>
      </c>
      <c r="C73" s="16">
        <v>-16470000</v>
      </c>
      <c r="D73" s="17">
        <v>-928196.82</v>
      </c>
      <c r="E73" s="17">
        <v>-31947.79</v>
      </c>
      <c r="F73" s="16">
        <v>-15506609.18</v>
      </c>
      <c r="G73" s="18">
        <v>94.150632544019402</v>
      </c>
      <c r="H73" s="16"/>
      <c r="I73" s="16"/>
      <c r="J73" s="16"/>
      <c r="K73" s="16"/>
      <c r="L73" s="19">
        <v>-31947.79</v>
      </c>
      <c r="M73" s="37"/>
      <c r="N73" s="6"/>
    </row>
    <row r="74" spans="1:15" x14ac:dyDescent="0.35">
      <c r="A74" s="42" t="s">
        <v>162</v>
      </c>
      <c r="B74" s="28" t="s">
        <v>163</v>
      </c>
      <c r="C74" s="16">
        <v>-5960000</v>
      </c>
      <c r="D74" s="17">
        <v>-531218.49</v>
      </c>
      <c r="E74" s="17">
        <v>-8748.7900000000009</v>
      </c>
      <c r="F74" s="16">
        <v>-5417966.5099999998</v>
      </c>
      <c r="G74" s="18">
        <v>90.905478355704702</v>
      </c>
      <c r="H74" s="16"/>
      <c r="I74" s="16"/>
      <c r="J74" s="16"/>
      <c r="K74" s="16"/>
      <c r="L74" s="19">
        <v>-8748.7900000000009</v>
      </c>
      <c r="M74" s="37"/>
      <c r="N74" s="6"/>
    </row>
    <row r="75" spans="1:15" x14ac:dyDescent="0.35">
      <c r="A75" s="42" t="s">
        <v>164</v>
      </c>
      <c r="B75" s="28" t="s">
        <v>165</v>
      </c>
      <c r="C75" s="16">
        <v>-6700000</v>
      </c>
      <c r="D75" s="17">
        <v>-393652.34</v>
      </c>
      <c r="E75" s="17">
        <v>-12278.5</v>
      </c>
      <c r="F75" s="16">
        <v>-6294069.1600000001</v>
      </c>
      <c r="G75" s="18">
        <v>93.941330746268605</v>
      </c>
      <c r="H75" s="16"/>
      <c r="I75" s="16"/>
      <c r="J75" s="16"/>
      <c r="K75" s="16"/>
      <c r="L75" s="19">
        <v>-12278.5</v>
      </c>
      <c r="M75" s="37"/>
      <c r="N75" s="6"/>
    </row>
    <row r="76" spans="1:15" x14ac:dyDescent="0.35">
      <c r="A76" s="42" t="s">
        <v>166</v>
      </c>
      <c r="B76" s="28" t="s">
        <v>167</v>
      </c>
      <c r="C76" s="16">
        <v>-3100000</v>
      </c>
      <c r="D76" s="17"/>
      <c r="E76" s="17"/>
      <c r="F76" s="16">
        <v>-3100000</v>
      </c>
      <c r="G76" s="18">
        <v>100</v>
      </c>
      <c r="H76" s="16"/>
      <c r="I76" s="16"/>
      <c r="J76" s="16"/>
      <c r="K76" s="16"/>
      <c r="L76" s="19"/>
      <c r="M76" s="37">
        <v>450000</v>
      </c>
      <c r="N76" s="6" t="s">
        <v>168</v>
      </c>
    </row>
    <row r="77" spans="1:15" x14ac:dyDescent="0.35">
      <c r="A77" s="42" t="s">
        <v>169</v>
      </c>
      <c r="B77" s="28" t="s">
        <v>170</v>
      </c>
      <c r="C77" s="16">
        <v>-180000</v>
      </c>
      <c r="D77" s="17"/>
      <c r="E77" s="17"/>
      <c r="F77" s="16">
        <v>-180000</v>
      </c>
      <c r="G77" s="18">
        <v>100</v>
      </c>
      <c r="H77" s="16"/>
      <c r="I77" s="16"/>
      <c r="J77" s="16"/>
      <c r="K77" s="16"/>
      <c r="L77" s="19"/>
      <c r="M77" s="37"/>
      <c r="N77" s="6"/>
    </row>
    <row r="78" spans="1:15" x14ac:dyDescent="0.35">
      <c r="A78" s="42" t="s">
        <v>171</v>
      </c>
      <c r="B78" s="28" t="s">
        <v>172</v>
      </c>
      <c r="C78" s="16">
        <v>-530000</v>
      </c>
      <c r="D78" s="17">
        <v>-3325.99</v>
      </c>
      <c r="E78" s="17">
        <v>-10920.5</v>
      </c>
      <c r="F78" s="16">
        <v>-514573.51</v>
      </c>
      <c r="G78" s="18">
        <v>97.089341509434007</v>
      </c>
      <c r="H78" s="16"/>
      <c r="I78" s="16"/>
      <c r="J78" s="16"/>
      <c r="K78" s="16"/>
      <c r="L78" s="19">
        <v>-10920.5</v>
      </c>
      <c r="M78" s="37"/>
      <c r="N78" s="6"/>
    </row>
    <row r="79" spans="1:15" x14ac:dyDescent="0.35">
      <c r="A79" s="34" t="s">
        <v>173</v>
      </c>
      <c r="B79" s="28" t="s">
        <v>174</v>
      </c>
      <c r="C79" s="16">
        <v>-133409500</v>
      </c>
      <c r="D79" s="17">
        <v>-18878289.809999999</v>
      </c>
      <c r="E79" s="17">
        <v>-4633640.54</v>
      </c>
      <c r="F79" s="16">
        <v>-102545953.76000001</v>
      </c>
      <c r="G79" s="18">
        <v>76.865555871208599</v>
      </c>
      <c r="H79" s="16"/>
      <c r="I79" s="16"/>
      <c r="J79" s="16"/>
      <c r="K79" s="16"/>
      <c r="L79" s="19">
        <v>-4633640.54</v>
      </c>
      <c r="M79" s="37"/>
      <c r="N79" s="6"/>
    </row>
    <row r="80" spans="1:15" x14ac:dyDescent="0.35">
      <c r="A80" s="35" t="s">
        <v>175</v>
      </c>
      <c r="B80" s="28" t="s">
        <v>924</v>
      </c>
      <c r="C80" s="16">
        <v>-133309500</v>
      </c>
      <c r="D80" s="17">
        <v>-18878289.809999999</v>
      </c>
      <c r="E80" s="17">
        <v>-4383850.54</v>
      </c>
      <c r="F80" s="16">
        <v>-102695743.76000001</v>
      </c>
      <c r="G80" s="18">
        <v>77.035577929554904</v>
      </c>
      <c r="H80" s="16"/>
      <c r="I80" s="16"/>
      <c r="J80" s="16"/>
      <c r="K80" s="16"/>
      <c r="L80" s="19">
        <v>-4383850.54</v>
      </c>
      <c r="M80" s="37"/>
      <c r="N80" s="6"/>
    </row>
    <row r="81" spans="1:14" x14ac:dyDescent="0.35">
      <c r="A81" s="36" t="s">
        <v>176</v>
      </c>
      <c r="B81" s="28" t="s">
        <v>177</v>
      </c>
      <c r="C81" s="16">
        <v>-7380000</v>
      </c>
      <c r="D81" s="17"/>
      <c r="E81" s="17">
        <v>-5079</v>
      </c>
      <c r="F81" s="16">
        <v>-7127745</v>
      </c>
      <c r="G81" s="18">
        <v>96.581910569105702</v>
      </c>
      <c r="H81" s="16"/>
      <c r="I81" s="16"/>
      <c r="J81" s="16"/>
      <c r="K81" s="16"/>
      <c r="L81" s="19">
        <v>-5079</v>
      </c>
      <c r="M81" s="37">
        <v>1000000</v>
      </c>
      <c r="N81" s="6" t="s">
        <v>925</v>
      </c>
    </row>
    <row r="82" spans="1:14" x14ac:dyDescent="0.35">
      <c r="A82" s="36" t="s">
        <v>178</v>
      </c>
      <c r="B82" s="28" t="s">
        <v>179</v>
      </c>
      <c r="C82" s="16"/>
      <c r="D82" s="17"/>
      <c r="E82" s="17">
        <v>-30250</v>
      </c>
      <c r="F82" s="16">
        <v>34750</v>
      </c>
      <c r="G82" s="18" t="s">
        <v>926</v>
      </c>
      <c r="H82" s="16"/>
      <c r="I82" s="16"/>
      <c r="J82" s="16"/>
      <c r="K82" s="16"/>
      <c r="L82" s="19">
        <v>-30250</v>
      </c>
      <c r="M82" s="37"/>
      <c r="N82" s="6"/>
    </row>
    <row r="83" spans="1:14" x14ac:dyDescent="0.35">
      <c r="A83" s="36" t="s">
        <v>180</v>
      </c>
      <c r="B83" s="28" t="s">
        <v>181</v>
      </c>
      <c r="C83" s="16"/>
      <c r="D83" s="17">
        <v>-506068.27</v>
      </c>
      <c r="E83" s="17">
        <v>-1430.55</v>
      </c>
      <c r="F83" s="16">
        <v>507498.82</v>
      </c>
      <c r="G83" s="18" t="s">
        <v>927</v>
      </c>
      <c r="H83" s="16"/>
      <c r="I83" s="16"/>
      <c r="J83" s="16"/>
      <c r="K83" s="16"/>
      <c r="L83" s="19">
        <v>-1430.55</v>
      </c>
      <c r="M83" s="37"/>
      <c r="N83" s="6"/>
    </row>
    <row r="84" spans="1:14" x14ac:dyDescent="0.35">
      <c r="A84" s="36" t="s">
        <v>182</v>
      </c>
      <c r="B84" s="28" t="s">
        <v>183</v>
      </c>
      <c r="C84" s="16">
        <v>-12200000</v>
      </c>
      <c r="D84" s="17">
        <v>-7079019.7300000004</v>
      </c>
      <c r="E84" s="17">
        <v>-155083.28</v>
      </c>
      <c r="F84" s="16">
        <v>-4965896.99</v>
      </c>
      <c r="G84" s="18">
        <v>40.704073688524602</v>
      </c>
      <c r="H84" s="16"/>
      <c r="I84" s="16"/>
      <c r="J84" s="16"/>
      <c r="K84" s="16"/>
      <c r="L84" s="19">
        <v>-155083.28</v>
      </c>
      <c r="M84" s="37"/>
      <c r="N84" s="6"/>
    </row>
    <row r="85" spans="1:14" x14ac:dyDescent="0.35">
      <c r="A85" s="36" t="s">
        <v>184</v>
      </c>
      <c r="B85" s="28" t="s">
        <v>185</v>
      </c>
      <c r="C85" s="16">
        <v>-300000</v>
      </c>
      <c r="D85" s="17">
        <v>-53045.82</v>
      </c>
      <c r="E85" s="17">
        <v>-378612.38</v>
      </c>
      <c r="F85" s="16">
        <v>170381.7</v>
      </c>
      <c r="G85" s="18">
        <v>-56.793900000000001</v>
      </c>
      <c r="H85" s="16"/>
      <c r="I85" s="16"/>
      <c r="J85" s="16"/>
      <c r="K85" s="16"/>
      <c r="L85" s="19">
        <v>-378612.38</v>
      </c>
      <c r="M85" s="37"/>
      <c r="N85" s="6"/>
    </row>
    <row r="86" spans="1:14" x14ac:dyDescent="0.35">
      <c r="A86" s="36" t="s">
        <v>186</v>
      </c>
      <c r="B86" s="28" t="s">
        <v>187</v>
      </c>
      <c r="C86" s="16">
        <v>-203000</v>
      </c>
      <c r="D86" s="17"/>
      <c r="E86" s="17">
        <v>-360</v>
      </c>
      <c r="F86" s="16">
        <v>-201560</v>
      </c>
      <c r="G86" s="18">
        <v>99.290640394088697</v>
      </c>
      <c r="H86" s="16"/>
      <c r="I86" s="16"/>
      <c r="J86" s="16"/>
      <c r="K86" s="16"/>
      <c r="L86" s="19">
        <v>-360</v>
      </c>
      <c r="M86" s="37">
        <v>210000</v>
      </c>
      <c r="N86" s="6" t="s">
        <v>188</v>
      </c>
    </row>
    <row r="87" spans="1:14" x14ac:dyDescent="0.35">
      <c r="A87" s="36" t="s">
        <v>189</v>
      </c>
      <c r="B87" s="28" t="s">
        <v>190</v>
      </c>
      <c r="C87" s="16">
        <v>-85000</v>
      </c>
      <c r="D87" s="17">
        <v>-5224.96</v>
      </c>
      <c r="E87" s="17">
        <v>-3473</v>
      </c>
      <c r="F87" s="16">
        <v>-76302.039999999994</v>
      </c>
      <c r="G87" s="18">
        <v>89.767105882352894</v>
      </c>
      <c r="H87" s="16"/>
      <c r="I87" s="16"/>
      <c r="J87" s="16"/>
      <c r="K87" s="16"/>
      <c r="L87" s="19">
        <v>-3473</v>
      </c>
      <c r="M87" s="37">
        <v>100000</v>
      </c>
      <c r="N87" s="6" t="s">
        <v>928</v>
      </c>
    </row>
    <row r="88" spans="1:14" x14ac:dyDescent="0.35">
      <c r="A88" s="36" t="s">
        <v>191</v>
      </c>
      <c r="B88" s="28" t="s">
        <v>192</v>
      </c>
      <c r="C88" s="16">
        <v>-7600000</v>
      </c>
      <c r="D88" s="17">
        <v>-4285468.9000000004</v>
      </c>
      <c r="E88" s="17">
        <v>-3580</v>
      </c>
      <c r="F88" s="16">
        <v>-3310951.1</v>
      </c>
      <c r="G88" s="18">
        <v>43.565146052631597</v>
      </c>
      <c r="H88" s="16"/>
      <c r="I88" s="16"/>
      <c r="J88" s="16"/>
      <c r="K88" s="16"/>
      <c r="L88" s="19">
        <v>-3580</v>
      </c>
      <c r="M88" s="37"/>
      <c r="N88" s="6"/>
    </row>
    <row r="89" spans="1:14" x14ac:dyDescent="0.35">
      <c r="A89" s="36" t="s">
        <v>193</v>
      </c>
      <c r="B89" s="28" t="s">
        <v>194</v>
      </c>
      <c r="C89" s="16">
        <v>-2100000</v>
      </c>
      <c r="D89" s="17">
        <v>-3579.33</v>
      </c>
      <c r="E89" s="17"/>
      <c r="F89" s="16">
        <v>-2096420.67</v>
      </c>
      <c r="G89" s="18">
        <v>99.829555714285704</v>
      </c>
      <c r="H89" s="16"/>
      <c r="I89" s="16"/>
      <c r="J89" s="16"/>
      <c r="K89" s="16"/>
      <c r="L89" s="19"/>
      <c r="M89" s="37"/>
      <c r="N89" s="6"/>
    </row>
    <row r="90" spans="1:14" x14ac:dyDescent="0.35">
      <c r="A90" s="36" t="s">
        <v>195</v>
      </c>
      <c r="B90" s="28" t="s">
        <v>196</v>
      </c>
      <c r="C90" s="16">
        <v>-1900000</v>
      </c>
      <c r="D90" s="17">
        <v>-1703873.84</v>
      </c>
      <c r="E90" s="17"/>
      <c r="F90" s="16">
        <v>-196126.16</v>
      </c>
      <c r="G90" s="18">
        <v>10.322429473684201</v>
      </c>
      <c r="H90" s="16"/>
      <c r="I90" s="16"/>
      <c r="J90" s="16"/>
      <c r="K90" s="16"/>
      <c r="L90" s="19"/>
      <c r="M90" s="37"/>
      <c r="N90" s="6"/>
    </row>
    <row r="91" spans="1:14" x14ac:dyDescent="0.35">
      <c r="A91" s="36" t="s">
        <v>197</v>
      </c>
      <c r="B91" s="28" t="s">
        <v>198</v>
      </c>
      <c r="C91" s="16">
        <v>-17600000</v>
      </c>
      <c r="D91" s="17">
        <v>-207112.5</v>
      </c>
      <c r="E91" s="17"/>
      <c r="F91" s="16">
        <v>-17392887.5</v>
      </c>
      <c r="G91" s="18">
        <v>98.823224431818204</v>
      </c>
      <c r="H91" s="16"/>
      <c r="I91" s="16"/>
      <c r="J91" s="16"/>
      <c r="K91" s="16"/>
      <c r="L91" s="19"/>
      <c r="M91" s="37"/>
      <c r="N91" s="6"/>
    </row>
    <row r="92" spans="1:14" x14ac:dyDescent="0.35">
      <c r="A92" s="36" t="s">
        <v>199</v>
      </c>
      <c r="B92" s="28" t="s">
        <v>200</v>
      </c>
      <c r="C92" s="16">
        <v>-700000</v>
      </c>
      <c r="D92" s="17">
        <v>-7151.33</v>
      </c>
      <c r="E92" s="17"/>
      <c r="F92" s="16">
        <v>-692848.67</v>
      </c>
      <c r="G92" s="18">
        <v>98.978381428571396</v>
      </c>
      <c r="H92" s="16"/>
      <c r="I92" s="16"/>
      <c r="J92" s="16"/>
      <c r="K92" s="16"/>
      <c r="L92" s="19"/>
      <c r="M92" s="37"/>
      <c r="N92" s="6"/>
    </row>
    <row r="93" spans="1:14" x14ac:dyDescent="0.35">
      <c r="A93" s="36" t="s">
        <v>201</v>
      </c>
      <c r="B93" s="28" t="s">
        <v>202</v>
      </c>
      <c r="C93" s="16">
        <v>-6500000</v>
      </c>
      <c r="D93" s="17">
        <v>-4021.35</v>
      </c>
      <c r="E93" s="17">
        <v>-721743.09</v>
      </c>
      <c r="F93" s="16">
        <v>-5636849.2599999998</v>
      </c>
      <c r="G93" s="18">
        <v>86.720757846153802</v>
      </c>
      <c r="H93" s="16"/>
      <c r="I93" s="16"/>
      <c r="J93" s="16"/>
      <c r="K93" s="16"/>
      <c r="L93" s="19">
        <v>-721743.09</v>
      </c>
      <c r="M93" s="37"/>
      <c r="N93" s="6"/>
    </row>
    <row r="94" spans="1:14" x14ac:dyDescent="0.35">
      <c r="A94" s="36" t="s">
        <v>203</v>
      </c>
      <c r="B94" s="28" t="s">
        <v>204</v>
      </c>
      <c r="C94" s="16">
        <v>-1300000</v>
      </c>
      <c r="D94" s="17"/>
      <c r="E94" s="17">
        <v>-732607.74</v>
      </c>
      <c r="F94" s="16">
        <v>-526045.86</v>
      </c>
      <c r="G94" s="18">
        <v>40.465066153846202</v>
      </c>
      <c r="H94" s="16"/>
      <c r="I94" s="16"/>
      <c r="J94" s="16"/>
      <c r="K94" s="16"/>
      <c r="L94" s="19">
        <v>-732607.74</v>
      </c>
      <c r="M94" s="37"/>
      <c r="N94" s="6"/>
    </row>
    <row r="95" spans="1:14" x14ac:dyDescent="0.35">
      <c r="A95" s="36" t="s">
        <v>205</v>
      </c>
      <c r="B95" s="28" t="s">
        <v>206</v>
      </c>
      <c r="C95" s="16">
        <v>-100000</v>
      </c>
      <c r="D95" s="17"/>
      <c r="E95" s="17">
        <v>-3613.27</v>
      </c>
      <c r="F95" s="16">
        <v>-95421</v>
      </c>
      <c r="G95" s="18">
        <v>95.421000000000006</v>
      </c>
      <c r="H95" s="16"/>
      <c r="I95" s="16"/>
      <c r="J95" s="16"/>
      <c r="K95" s="16"/>
      <c r="L95" s="19">
        <v>-3613.27</v>
      </c>
      <c r="M95" s="37"/>
      <c r="N95" s="6"/>
    </row>
    <row r="96" spans="1:14" x14ac:dyDescent="0.35">
      <c r="A96" s="36" t="s">
        <v>207</v>
      </c>
      <c r="B96" s="28" t="s">
        <v>208</v>
      </c>
      <c r="C96" s="16">
        <v>-295000</v>
      </c>
      <c r="D96" s="17"/>
      <c r="E96" s="17"/>
      <c r="F96" s="16">
        <v>-295000</v>
      </c>
      <c r="G96" s="18">
        <v>100</v>
      </c>
      <c r="H96" s="16"/>
      <c r="I96" s="16"/>
      <c r="J96" s="16"/>
      <c r="K96" s="16"/>
      <c r="L96" s="19"/>
      <c r="M96" s="37"/>
      <c r="N96" s="6"/>
    </row>
    <row r="97" spans="1:14" ht="26.5" x14ac:dyDescent="0.35">
      <c r="A97" s="36" t="s">
        <v>209</v>
      </c>
      <c r="B97" s="28" t="s">
        <v>210</v>
      </c>
      <c r="C97" s="16">
        <v>-60000</v>
      </c>
      <c r="D97" s="17"/>
      <c r="E97" s="17">
        <v>-44414.65</v>
      </c>
      <c r="F97" s="16">
        <v>48462.15</v>
      </c>
      <c r="G97" s="18">
        <v>-80.770250000000004</v>
      </c>
      <c r="H97" s="16"/>
      <c r="I97" s="16"/>
      <c r="J97" s="16"/>
      <c r="K97" s="16"/>
      <c r="L97" s="19">
        <v>-44414.65</v>
      </c>
      <c r="M97" s="37">
        <v>100000</v>
      </c>
      <c r="N97" s="6" t="s">
        <v>211</v>
      </c>
    </row>
    <row r="98" spans="1:14" x14ac:dyDescent="0.35">
      <c r="A98" s="36" t="s">
        <v>212</v>
      </c>
      <c r="B98" s="28" t="s">
        <v>213</v>
      </c>
      <c r="C98" s="16">
        <v>-4000000</v>
      </c>
      <c r="D98" s="17"/>
      <c r="E98" s="17"/>
      <c r="F98" s="16">
        <v>-4000000</v>
      </c>
      <c r="G98" s="18">
        <v>100</v>
      </c>
      <c r="H98" s="16"/>
      <c r="I98" s="16"/>
      <c r="J98" s="16"/>
      <c r="K98" s="16"/>
      <c r="L98" s="19"/>
      <c r="M98" s="37"/>
      <c r="N98" s="6"/>
    </row>
    <row r="99" spans="1:14" x14ac:dyDescent="0.35">
      <c r="A99" s="36" t="s">
        <v>214</v>
      </c>
      <c r="B99" s="28" t="s">
        <v>215</v>
      </c>
      <c r="C99" s="16">
        <v>-3200000</v>
      </c>
      <c r="D99" s="17"/>
      <c r="E99" s="17"/>
      <c r="F99" s="16">
        <v>-3200000</v>
      </c>
      <c r="G99" s="18">
        <v>100</v>
      </c>
      <c r="H99" s="16"/>
      <c r="I99" s="16"/>
      <c r="J99" s="16"/>
      <c r="K99" s="16"/>
      <c r="L99" s="19"/>
      <c r="M99" s="37"/>
      <c r="N99" s="6"/>
    </row>
    <row r="100" spans="1:14" x14ac:dyDescent="0.35">
      <c r="A100" s="36" t="s">
        <v>216</v>
      </c>
      <c r="B100" s="28" t="s">
        <v>217</v>
      </c>
      <c r="C100" s="16">
        <v>-250000</v>
      </c>
      <c r="D100" s="17"/>
      <c r="E100" s="17"/>
      <c r="F100" s="16">
        <v>-250000</v>
      </c>
      <c r="G100" s="18">
        <v>100</v>
      </c>
      <c r="H100" s="16"/>
      <c r="I100" s="16"/>
      <c r="J100" s="16"/>
      <c r="K100" s="16"/>
      <c r="L100" s="19"/>
      <c r="M100" s="37"/>
      <c r="N100" s="6"/>
    </row>
    <row r="101" spans="1:14" x14ac:dyDescent="0.35">
      <c r="A101" s="36" t="s">
        <v>218</v>
      </c>
      <c r="B101" s="28" t="s">
        <v>219</v>
      </c>
      <c r="C101" s="16">
        <v>-100000</v>
      </c>
      <c r="D101" s="17"/>
      <c r="E101" s="17">
        <v>-37499.99</v>
      </c>
      <c r="F101" s="16">
        <v>-62500.01</v>
      </c>
      <c r="G101" s="18">
        <v>62.500010000000003</v>
      </c>
      <c r="H101" s="16"/>
      <c r="I101" s="16"/>
      <c r="J101" s="16"/>
      <c r="K101" s="16"/>
      <c r="L101" s="19">
        <v>-37499.99</v>
      </c>
      <c r="M101" s="37"/>
      <c r="N101" s="6"/>
    </row>
    <row r="102" spans="1:14" x14ac:dyDescent="0.35">
      <c r="A102" s="36" t="s">
        <v>220</v>
      </c>
      <c r="B102" s="28" t="s">
        <v>221</v>
      </c>
      <c r="C102" s="16">
        <v>-250000</v>
      </c>
      <c r="D102" s="17"/>
      <c r="E102" s="17"/>
      <c r="F102" s="16">
        <v>-250000</v>
      </c>
      <c r="G102" s="18">
        <v>100</v>
      </c>
      <c r="H102" s="16"/>
      <c r="I102" s="16"/>
      <c r="J102" s="16"/>
      <c r="K102" s="16"/>
      <c r="L102" s="19"/>
      <c r="M102" s="37"/>
      <c r="N102" s="6"/>
    </row>
    <row r="103" spans="1:14" x14ac:dyDescent="0.35">
      <c r="A103" s="36" t="s">
        <v>222</v>
      </c>
      <c r="B103" s="28" t="s">
        <v>223</v>
      </c>
      <c r="C103" s="16">
        <v>-1050000</v>
      </c>
      <c r="D103" s="17">
        <v>-6496.1</v>
      </c>
      <c r="E103" s="17">
        <v>-151953.98000000001</v>
      </c>
      <c r="F103" s="16">
        <v>-874619.9</v>
      </c>
      <c r="G103" s="18">
        <v>83.297133333333306</v>
      </c>
      <c r="H103" s="16"/>
      <c r="I103" s="16"/>
      <c r="J103" s="16"/>
      <c r="K103" s="16"/>
      <c r="L103" s="19">
        <v>-151953.98000000001</v>
      </c>
      <c r="M103" s="37">
        <v>850000</v>
      </c>
      <c r="N103" s="6" t="s">
        <v>929</v>
      </c>
    </row>
    <row r="104" spans="1:14" x14ac:dyDescent="0.35">
      <c r="A104" s="36" t="s">
        <v>224</v>
      </c>
      <c r="B104" s="28" t="s">
        <v>225</v>
      </c>
      <c r="C104" s="16">
        <v>-750000</v>
      </c>
      <c r="D104" s="17"/>
      <c r="E104" s="17"/>
      <c r="F104" s="16">
        <v>-750000</v>
      </c>
      <c r="G104" s="18">
        <v>100</v>
      </c>
      <c r="H104" s="16"/>
      <c r="I104" s="16"/>
      <c r="J104" s="16"/>
      <c r="K104" s="16"/>
      <c r="L104" s="19"/>
      <c r="M104" s="37"/>
      <c r="N104" s="6"/>
    </row>
    <row r="105" spans="1:14" x14ac:dyDescent="0.35">
      <c r="A105" s="36" t="s">
        <v>226</v>
      </c>
      <c r="B105" s="28" t="s">
        <v>227</v>
      </c>
      <c r="C105" s="16">
        <v>-250000</v>
      </c>
      <c r="D105" s="17"/>
      <c r="E105" s="17"/>
      <c r="F105" s="16">
        <v>-250000</v>
      </c>
      <c r="G105" s="18">
        <v>100</v>
      </c>
      <c r="H105" s="16"/>
      <c r="I105" s="16"/>
      <c r="J105" s="16"/>
      <c r="K105" s="16"/>
      <c r="L105" s="19"/>
      <c r="M105" s="37"/>
      <c r="N105" s="6"/>
    </row>
    <row r="106" spans="1:14" x14ac:dyDescent="0.35">
      <c r="A106" s="36" t="s">
        <v>228</v>
      </c>
      <c r="B106" s="28" t="s">
        <v>229</v>
      </c>
      <c r="C106" s="16">
        <v>-240000</v>
      </c>
      <c r="D106" s="17"/>
      <c r="E106" s="17"/>
      <c r="F106" s="16">
        <v>-240000</v>
      </c>
      <c r="G106" s="18">
        <v>100</v>
      </c>
      <c r="H106" s="16"/>
      <c r="I106" s="16"/>
      <c r="J106" s="16"/>
      <c r="K106" s="16"/>
      <c r="L106" s="19"/>
      <c r="M106" s="37"/>
      <c r="N106" s="6"/>
    </row>
    <row r="107" spans="1:14" x14ac:dyDescent="0.35">
      <c r="A107" s="36" t="s">
        <v>230</v>
      </c>
      <c r="B107" s="28" t="s">
        <v>231</v>
      </c>
      <c r="C107" s="16">
        <v>-390000</v>
      </c>
      <c r="D107" s="17"/>
      <c r="E107" s="17"/>
      <c r="F107" s="16">
        <v>-390000</v>
      </c>
      <c r="G107" s="18">
        <v>100</v>
      </c>
      <c r="H107" s="16"/>
      <c r="I107" s="16"/>
      <c r="J107" s="16"/>
      <c r="K107" s="16"/>
      <c r="L107" s="19"/>
      <c r="M107" s="37"/>
      <c r="N107" s="6"/>
    </row>
    <row r="108" spans="1:14" x14ac:dyDescent="0.35">
      <c r="A108" s="36" t="s">
        <v>232</v>
      </c>
      <c r="B108" s="28" t="s">
        <v>233</v>
      </c>
      <c r="C108" s="16">
        <v>-100000</v>
      </c>
      <c r="D108" s="17">
        <v>-6780.2</v>
      </c>
      <c r="E108" s="17">
        <v>-55</v>
      </c>
      <c r="F108" s="16">
        <v>-93164.800000000003</v>
      </c>
      <c r="G108" s="18">
        <v>93.1648</v>
      </c>
      <c r="H108" s="16"/>
      <c r="I108" s="16"/>
      <c r="J108" s="16"/>
      <c r="K108" s="16"/>
      <c r="L108" s="19">
        <v>-55</v>
      </c>
      <c r="M108" s="37">
        <v>95000</v>
      </c>
      <c r="N108" s="6" t="s">
        <v>234</v>
      </c>
    </row>
    <row r="109" spans="1:14" x14ac:dyDescent="0.35">
      <c r="A109" s="36" t="s">
        <v>235</v>
      </c>
      <c r="B109" s="28" t="s">
        <v>236</v>
      </c>
      <c r="C109" s="16">
        <v>-270000</v>
      </c>
      <c r="D109" s="17">
        <v>-7955.65</v>
      </c>
      <c r="E109" s="17">
        <v>-4655</v>
      </c>
      <c r="F109" s="16">
        <v>-257389.35</v>
      </c>
      <c r="G109" s="18">
        <v>95.3293888888889</v>
      </c>
      <c r="H109" s="16"/>
      <c r="I109" s="16"/>
      <c r="J109" s="16"/>
      <c r="K109" s="16"/>
      <c r="L109" s="19">
        <v>-4655</v>
      </c>
      <c r="M109" s="37"/>
      <c r="N109" s="6"/>
    </row>
    <row r="110" spans="1:14" x14ac:dyDescent="0.35">
      <c r="A110" s="36" t="s">
        <v>237</v>
      </c>
      <c r="B110" s="28" t="s">
        <v>238</v>
      </c>
      <c r="C110" s="16">
        <v>-80000</v>
      </c>
      <c r="D110" s="17"/>
      <c r="E110" s="17"/>
      <c r="F110" s="16">
        <v>-80000</v>
      </c>
      <c r="G110" s="18">
        <v>100</v>
      </c>
      <c r="H110" s="16"/>
      <c r="I110" s="16"/>
      <c r="J110" s="16"/>
      <c r="K110" s="16"/>
      <c r="L110" s="19"/>
      <c r="M110" s="37"/>
      <c r="N110" s="6"/>
    </row>
    <row r="111" spans="1:14" x14ac:dyDescent="0.35">
      <c r="A111" s="36" t="s">
        <v>239</v>
      </c>
      <c r="B111" s="28" t="s">
        <v>240</v>
      </c>
      <c r="C111" s="16">
        <v>-95000</v>
      </c>
      <c r="D111" s="17">
        <v>-9085.34</v>
      </c>
      <c r="E111" s="17">
        <v>-99321.9</v>
      </c>
      <c r="F111" s="16">
        <v>13407.24</v>
      </c>
      <c r="G111" s="18">
        <v>-14.1128842105263</v>
      </c>
      <c r="H111" s="16"/>
      <c r="I111" s="16"/>
      <c r="J111" s="16"/>
      <c r="K111" s="16"/>
      <c r="L111" s="19">
        <v>-99321.9</v>
      </c>
      <c r="M111" s="37"/>
      <c r="N111" s="6"/>
    </row>
    <row r="112" spans="1:14" x14ac:dyDescent="0.35">
      <c r="A112" s="36" t="s">
        <v>241</v>
      </c>
      <c r="B112" s="28" t="s">
        <v>242</v>
      </c>
      <c r="C112" s="16">
        <v>-1500000</v>
      </c>
      <c r="D112" s="17"/>
      <c r="E112" s="17"/>
      <c r="F112" s="16">
        <v>-1489220</v>
      </c>
      <c r="G112" s="18">
        <v>99.281333333333393</v>
      </c>
      <c r="H112" s="16"/>
      <c r="I112" s="16"/>
      <c r="J112" s="16"/>
      <c r="K112" s="16"/>
      <c r="L112" s="19"/>
      <c r="M112" s="37"/>
      <c r="N112" s="6"/>
    </row>
    <row r="113" spans="1:15" x14ac:dyDescent="0.35">
      <c r="A113" s="36" t="s">
        <v>243</v>
      </c>
      <c r="B113" s="28" t="s">
        <v>244</v>
      </c>
      <c r="C113" s="16">
        <v>-165000</v>
      </c>
      <c r="D113" s="17">
        <v>-10490.61</v>
      </c>
      <c r="E113" s="17"/>
      <c r="F113" s="16">
        <v>-154509.39000000001</v>
      </c>
      <c r="G113" s="18">
        <v>93.642054545454599</v>
      </c>
      <c r="H113" s="16"/>
      <c r="I113" s="16"/>
      <c r="J113" s="16"/>
      <c r="K113" s="16"/>
      <c r="L113" s="19"/>
      <c r="M113" s="37">
        <v>155000</v>
      </c>
      <c r="N113" s="6" t="s">
        <v>930</v>
      </c>
    </row>
    <row r="114" spans="1:15" x14ac:dyDescent="0.35">
      <c r="A114" s="36" t="s">
        <v>245</v>
      </c>
      <c r="B114" s="28" t="s">
        <v>246</v>
      </c>
      <c r="C114" s="16">
        <v>-4300000</v>
      </c>
      <c r="D114" s="17"/>
      <c r="E114" s="17"/>
      <c r="F114" s="16">
        <v>-4300000</v>
      </c>
      <c r="G114" s="18">
        <v>100</v>
      </c>
      <c r="H114" s="16"/>
      <c r="I114" s="16"/>
      <c r="J114" s="16"/>
      <c r="K114" s="16"/>
      <c r="L114" s="19"/>
      <c r="M114" s="37"/>
      <c r="N114" s="6"/>
    </row>
    <row r="115" spans="1:15" x14ac:dyDescent="0.35">
      <c r="A115" s="36" t="s">
        <v>247</v>
      </c>
      <c r="B115" s="28" t="s">
        <v>248</v>
      </c>
      <c r="C115" s="16">
        <v>-3100000</v>
      </c>
      <c r="D115" s="17">
        <v>-39197.5</v>
      </c>
      <c r="E115" s="17">
        <v>-26500.66</v>
      </c>
      <c r="F115" s="16">
        <v>-2878235.5</v>
      </c>
      <c r="G115" s="18">
        <v>92.846306451612904</v>
      </c>
      <c r="H115" s="16"/>
      <c r="I115" s="16"/>
      <c r="J115" s="16"/>
      <c r="K115" s="16"/>
      <c r="L115" s="19">
        <v>-26500.66</v>
      </c>
      <c r="M115" s="37"/>
      <c r="N115" s="6"/>
    </row>
    <row r="116" spans="1:15" x14ac:dyDescent="0.35">
      <c r="A116" s="36" t="s">
        <v>249</v>
      </c>
      <c r="B116" s="28" t="s">
        <v>250</v>
      </c>
      <c r="C116" s="16">
        <v>-1900000</v>
      </c>
      <c r="D116" s="17">
        <v>-87574.71</v>
      </c>
      <c r="E116" s="17">
        <v>-953</v>
      </c>
      <c r="F116" s="16">
        <v>-1807312.29</v>
      </c>
      <c r="G116" s="18">
        <v>95.121699473684203</v>
      </c>
      <c r="H116" s="16"/>
      <c r="I116" s="16"/>
      <c r="J116" s="16"/>
      <c r="K116" s="16"/>
      <c r="L116" s="19">
        <v>-953</v>
      </c>
      <c r="M116" s="37"/>
      <c r="N116" s="6"/>
    </row>
    <row r="117" spans="1:15" x14ac:dyDescent="0.35">
      <c r="A117" s="36" t="s">
        <v>251</v>
      </c>
      <c r="B117" s="28" t="s">
        <v>252</v>
      </c>
      <c r="C117" s="16">
        <v>-2500000</v>
      </c>
      <c r="D117" s="17">
        <v>-217</v>
      </c>
      <c r="E117" s="17"/>
      <c r="F117" s="16">
        <v>-2499783</v>
      </c>
      <c r="G117" s="18">
        <v>99.991320000000002</v>
      </c>
      <c r="H117" s="16"/>
      <c r="I117" s="16"/>
      <c r="J117" s="16"/>
      <c r="K117" s="16"/>
      <c r="L117" s="19"/>
      <c r="M117" s="37"/>
      <c r="N117" s="6"/>
    </row>
    <row r="118" spans="1:15" x14ac:dyDescent="0.35">
      <c r="A118" s="36" t="s">
        <v>253</v>
      </c>
      <c r="B118" s="28" t="s">
        <v>254</v>
      </c>
      <c r="C118" s="16">
        <v>-5460000</v>
      </c>
      <c r="D118" s="17">
        <v>-4194774.5599999996</v>
      </c>
      <c r="E118" s="17"/>
      <c r="F118" s="16">
        <v>-1265225.44</v>
      </c>
      <c r="G118" s="18">
        <v>23.1726271062271</v>
      </c>
      <c r="H118" s="16"/>
      <c r="I118" s="16"/>
      <c r="J118" s="16"/>
      <c r="K118" s="16"/>
      <c r="L118" s="19"/>
      <c r="M118" s="37"/>
      <c r="N118" s="6"/>
    </row>
    <row r="119" spans="1:15" x14ac:dyDescent="0.35">
      <c r="A119" s="36" t="s">
        <v>255</v>
      </c>
      <c r="B119" s="28" t="s">
        <v>256</v>
      </c>
      <c r="C119" s="16">
        <v>-2100000</v>
      </c>
      <c r="D119" s="17">
        <v>-172695.22</v>
      </c>
      <c r="E119" s="17">
        <v>-31846</v>
      </c>
      <c r="F119" s="16">
        <v>-1893548.78</v>
      </c>
      <c r="G119" s="18">
        <v>90.1689895238095</v>
      </c>
      <c r="H119" s="16"/>
      <c r="I119" s="16"/>
      <c r="J119" s="16"/>
      <c r="K119" s="16"/>
      <c r="L119" s="19">
        <v>-31846</v>
      </c>
      <c r="M119" s="37"/>
      <c r="N119" s="6"/>
    </row>
    <row r="120" spans="1:15" x14ac:dyDescent="0.35">
      <c r="A120" s="36" t="s">
        <v>257</v>
      </c>
      <c r="B120" s="28" t="s">
        <v>258</v>
      </c>
      <c r="C120" s="16">
        <v>-130000</v>
      </c>
      <c r="D120" s="17"/>
      <c r="E120" s="17"/>
      <c r="F120" s="16">
        <v>-130000</v>
      </c>
      <c r="G120" s="18">
        <v>100</v>
      </c>
      <c r="H120" s="16"/>
      <c r="I120" s="16"/>
      <c r="J120" s="16"/>
      <c r="K120" s="16"/>
      <c r="L120" s="19"/>
      <c r="M120" s="37"/>
      <c r="N120" s="6"/>
    </row>
    <row r="121" spans="1:15" x14ac:dyDescent="0.35">
      <c r="A121" s="36" t="s">
        <v>259</v>
      </c>
      <c r="B121" s="28" t="s">
        <v>260</v>
      </c>
      <c r="C121" s="16">
        <v>-200000</v>
      </c>
      <c r="D121" s="17"/>
      <c r="E121" s="17"/>
      <c r="F121" s="16">
        <v>-200000</v>
      </c>
      <c r="G121" s="18">
        <v>100</v>
      </c>
      <c r="H121" s="16"/>
      <c r="I121" s="16"/>
      <c r="J121" s="16"/>
      <c r="K121" s="16"/>
      <c r="L121" s="19"/>
      <c r="M121" s="37"/>
      <c r="N121" s="6"/>
    </row>
    <row r="122" spans="1:15" x14ac:dyDescent="0.35">
      <c r="A122" s="36" t="s">
        <v>261</v>
      </c>
      <c r="B122" s="28" t="s">
        <v>262</v>
      </c>
      <c r="C122" s="16">
        <v>-450000</v>
      </c>
      <c r="D122" s="17">
        <v>-650.82000000000005</v>
      </c>
      <c r="E122" s="17"/>
      <c r="F122" s="16">
        <v>-449349.18</v>
      </c>
      <c r="G122" s="18">
        <v>99.855373333333304</v>
      </c>
      <c r="H122" s="16"/>
      <c r="I122" s="16"/>
      <c r="J122" s="16"/>
      <c r="K122" s="16"/>
      <c r="L122" s="19"/>
      <c r="M122" s="37"/>
      <c r="N122" s="6"/>
    </row>
    <row r="123" spans="1:15" x14ac:dyDescent="0.35">
      <c r="A123" s="36" t="s">
        <v>263</v>
      </c>
      <c r="B123" s="28" t="s">
        <v>264</v>
      </c>
      <c r="C123" s="16">
        <v>-1000000</v>
      </c>
      <c r="D123" s="17"/>
      <c r="E123" s="17"/>
      <c r="F123" s="16">
        <v>-1000000</v>
      </c>
      <c r="G123" s="18">
        <v>100</v>
      </c>
      <c r="H123" s="16"/>
      <c r="I123" s="16"/>
      <c r="J123" s="16"/>
      <c r="K123" s="16"/>
      <c r="L123" s="19"/>
      <c r="M123" s="37"/>
      <c r="N123" s="6"/>
    </row>
    <row r="124" spans="1:15" x14ac:dyDescent="0.35">
      <c r="A124" s="36" t="s">
        <v>265</v>
      </c>
      <c r="B124" s="28" t="s">
        <v>266</v>
      </c>
      <c r="C124" s="16">
        <v>-2650000</v>
      </c>
      <c r="D124" s="17">
        <v>-26619.66</v>
      </c>
      <c r="E124" s="17">
        <v>-93932.5</v>
      </c>
      <c r="F124" s="16">
        <v>-2527280.34</v>
      </c>
      <c r="G124" s="18">
        <v>95.369069433962295</v>
      </c>
      <c r="H124" s="16"/>
      <c r="I124" s="16"/>
      <c r="J124" s="16"/>
      <c r="K124" s="16"/>
      <c r="L124" s="19">
        <v>-93932.5</v>
      </c>
      <c r="M124" s="37">
        <v>900000</v>
      </c>
      <c r="N124" s="6" t="s">
        <v>931</v>
      </c>
    </row>
    <row r="125" spans="1:15" s="29" customFormat="1" x14ac:dyDescent="0.35">
      <c r="A125" s="36" t="s">
        <v>267</v>
      </c>
      <c r="B125" s="28" t="s">
        <v>268</v>
      </c>
      <c r="C125" s="16">
        <v>-200000</v>
      </c>
      <c r="D125" s="17"/>
      <c r="E125" s="17"/>
      <c r="F125" s="16">
        <v>-200000</v>
      </c>
      <c r="G125" s="18">
        <v>100</v>
      </c>
      <c r="H125" s="16"/>
      <c r="I125" s="16"/>
      <c r="J125" s="16"/>
      <c r="K125" s="16"/>
      <c r="L125" s="19"/>
      <c r="M125" s="31">
        <v>200000</v>
      </c>
      <c r="N125" s="6" t="s">
        <v>932</v>
      </c>
      <c r="O125" s="31"/>
    </row>
    <row r="126" spans="1:15" x14ac:dyDescent="0.35">
      <c r="A126" s="36" t="s">
        <v>269</v>
      </c>
      <c r="B126" s="28" t="s">
        <v>270</v>
      </c>
      <c r="C126" s="16">
        <v>-106500</v>
      </c>
      <c r="D126" s="17"/>
      <c r="E126" s="17"/>
      <c r="F126" s="16">
        <v>-106500</v>
      </c>
      <c r="G126" s="18">
        <v>100</v>
      </c>
      <c r="H126" s="16"/>
      <c r="I126" s="16"/>
      <c r="J126" s="16"/>
      <c r="K126" s="16"/>
      <c r="L126" s="19"/>
      <c r="M126" s="37">
        <v>106500</v>
      </c>
      <c r="N126" s="6" t="s">
        <v>933</v>
      </c>
    </row>
    <row r="127" spans="1:15" x14ac:dyDescent="0.35">
      <c r="A127" s="36" t="s">
        <v>271</v>
      </c>
      <c r="B127" s="28" t="s">
        <v>272</v>
      </c>
      <c r="C127" s="16">
        <v>-25700000</v>
      </c>
      <c r="D127" s="17">
        <v>-6695.6</v>
      </c>
      <c r="E127" s="17">
        <v>-647667.26</v>
      </c>
      <c r="F127" s="16">
        <v>-24250989.699999999</v>
      </c>
      <c r="G127" s="18">
        <v>94.361827626459103</v>
      </c>
      <c r="H127" s="16"/>
      <c r="I127" s="16"/>
      <c r="J127" s="16"/>
      <c r="K127" s="16"/>
      <c r="L127" s="19">
        <v>-647667.26</v>
      </c>
      <c r="M127" s="37"/>
      <c r="N127" s="6"/>
    </row>
    <row r="128" spans="1:15" x14ac:dyDescent="0.35">
      <c r="A128" s="36" t="s">
        <v>273</v>
      </c>
      <c r="B128" s="28" t="s">
        <v>274</v>
      </c>
      <c r="C128" s="16">
        <v>-10000000</v>
      </c>
      <c r="D128" s="17">
        <v>-184691.81</v>
      </c>
      <c r="E128" s="17">
        <v>-1101496.79</v>
      </c>
      <c r="F128" s="16">
        <v>-2912038.37</v>
      </c>
      <c r="G128" s="18">
        <v>29.120383700000001</v>
      </c>
      <c r="H128" s="16"/>
      <c r="I128" s="16"/>
      <c r="J128" s="16"/>
      <c r="K128" s="16"/>
      <c r="L128" s="19">
        <v>-1101496.79</v>
      </c>
      <c r="M128" s="37"/>
      <c r="N128" s="6"/>
    </row>
    <row r="129" spans="1:15" x14ac:dyDescent="0.35">
      <c r="A129" s="36" t="s">
        <v>275</v>
      </c>
      <c r="B129" s="28" t="s">
        <v>276</v>
      </c>
      <c r="C129" s="16">
        <v>-2500000</v>
      </c>
      <c r="D129" s="17">
        <v>-269799</v>
      </c>
      <c r="E129" s="17">
        <v>-107721.5</v>
      </c>
      <c r="F129" s="16">
        <v>-2094523.37</v>
      </c>
      <c r="G129" s="18">
        <v>83.780934799999997</v>
      </c>
      <c r="H129" s="16"/>
      <c r="I129" s="16"/>
      <c r="J129" s="16"/>
      <c r="K129" s="16"/>
      <c r="L129" s="19">
        <v>-107721.5</v>
      </c>
      <c r="M129" s="37">
        <v>500000</v>
      </c>
      <c r="N129" s="6" t="s">
        <v>277</v>
      </c>
    </row>
    <row r="130" spans="1:15" x14ac:dyDescent="0.35">
      <c r="A130" s="35" t="s">
        <v>278</v>
      </c>
      <c r="B130" s="28" t="s">
        <v>279</v>
      </c>
      <c r="C130" s="16">
        <v>-100000</v>
      </c>
      <c r="D130" s="17"/>
      <c r="E130" s="17">
        <v>-249790</v>
      </c>
      <c r="F130" s="16">
        <v>149790</v>
      </c>
      <c r="G130" s="18">
        <v>-149.79</v>
      </c>
      <c r="H130" s="16"/>
      <c r="I130" s="16"/>
      <c r="J130" s="16"/>
      <c r="K130" s="16"/>
      <c r="L130" s="19">
        <v>-249790</v>
      </c>
      <c r="M130" s="37"/>
      <c r="N130" s="6"/>
    </row>
    <row r="131" spans="1:15" x14ac:dyDescent="0.35">
      <c r="A131" s="36" t="s">
        <v>280</v>
      </c>
      <c r="B131" s="28" t="s">
        <v>281</v>
      </c>
      <c r="C131" s="16">
        <v>-100000</v>
      </c>
      <c r="D131" s="17"/>
      <c r="E131" s="17">
        <v>-249790</v>
      </c>
      <c r="F131" s="16">
        <v>149790</v>
      </c>
      <c r="G131" s="18">
        <v>-149.79</v>
      </c>
      <c r="H131" s="16"/>
      <c r="I131" s="16"/>
      <c r="J131" s="16"/>
      <c r="K131" s="16"/>
      <c r="L131" s="19">
        <v>-249790</v>
      </c>
      <c r="M131" s="37"/>
      <c r="N131" s="6"/>
    </row>
    <row r="132" spans="1:15" x14ac:dyDescent="0.35">
      <c r="A132" s="32" t="s">
        <v>282</v>
      </c>
      <c r="B132" s="28" t="s">
        <v>283</v>
      </c>
      <c r="C132" s="16"/>
      <c r="D132" s="17"/>
      <c r="E132" s="17"/>
      <c r="F132" s="16"/>
      <c r="G132" s="18"/>
      <c r="H132" s="16">
        <v>-23946500.16</v>
      </c>
      <c r="I132" s="16">
        <v>2080000</v>
      </c>
      <c r="J132" s="16">
        <v>-4213000</v>
      </c>
      <c r="K132" s="16">
        <v>-26079500.16</v>
      </c>
      <c r="L132" s="19">
        <v>26079500.16</v>
      </c>
      <c r="M132" s="37"/>
      <c r="N132" s="6"/>
    </row>
    <row r="133" spans="1:15" x14ac:dyDescent="0.35">
      <c r="A133" s="27" t="s">
        <v>284</v>
      </c>
      <c r="B133" s="28" t="s">
        <v>285</v>
      </c>
      <c r="C133" s="16">
        <v>-15327000</v>
      </c>
      <c r="D133" s="17">
        <v>-878194.41</v>
      </c>
      <c r="E133" s="17">
        <v>-2480632.58</v>
      </c>
      <c r="F133" s="16">
        <v>-11239545.029999999</v>
      </c>
      <c r="G133" s="18">
        <v>73.331669798394998</v>
      </c>
      <c r="H133" s="16">
        <v>-4149999.96</v>
      </c>
      <c r="I133" s="16"/>
      <c r="J133" s="16">
        <v>-367000</v>
      </c>
      <c r="K133" s="16">
        <v>-4516999.96</v>
      </c>
      <c r="L133" s="19">
        <v>2036367.38</v>
      </c>
      <c r="M133" s="41">
        <f>M135+M136+M137+M138+M139+M140+M141</f>
        <v>2002000</v>
      </c>
      <c r="N133" s="6"/>
    </row>
    <row r="134" spans="1:15" x14ac:dyDescent="0.35">
      <c r="A134" s="34" t="s">
        <v>286</v>
      </c>
      <c r="B134" s="28" t="s">
        <v>287</v>
      </c>
      <c r="C134" s="16">
        <v>-15177000</v>
      </c>
      <c r="D134" s="17">
        <v>-878194.41</v>
      </c>
      <c r="E134" s="17">
        <v>-2330908.83</v>
      </c>
      <c r="F134" s="16">
        <v>-11239268.779999999</v>
      </c>
      <c r="G134" s="18">
        <v>74.054614087105506</v>
      </c>
      <c r="H134" s="16"/>
      <c r="I134" s="16"/>
      <c r="J134" s="16"/>
      <c r="K134" s="16"/>
      <c r="L134" s="19">
        <v>-2330908.83</v>
      </c>
      <c r="M134" s="37"/>
      <c r="N134" s="6"/>
    </row>
    <row r="135" spans="1:15" x14ac:dyDescent="0.35">
      <c r="A135" s="42" t="s">
        <v>288</v>
      </c>
      <c r="B135" s="28" t="s">
        <v>289</v>
      </c>
      <c r="C135" s="16">
        <v>-12400000</v>
      </c>
      <c r="D135" s="17">
        <v>-533699.17000000004</v>
      </c>
      <c r="E135" s="17">
        <v>-1757189.1</v>
      </c>
      <c r="F135" s="16">
        <v>-10033569.98</v>
      </c>
      <c r="G135" s="18">
        <v>80.915886935483897</v>
      </c>
      <c r="H135" s="16"/>
      <c r="I135" s="16"/>
      <c r="J135" s="16"/>
      <c r="K135" s="16"/>
      <c r="L135" s="19">
        <v>-1757189.1</v>
      </c>
      <c r="M135" s="37">
        <v>1300000</v>
      </c>
      <c r="N135" s="6" t="s">
        <v>934</v>
      </c>
    </row>
    <row r="136" spans="1:15" x14ac:dyDescent="0.35">
      <c r="A136" s="42" t="s">
        <v>290</v>
      </c>
      <c r="B136" s="28" t="s">
        <v>291</v>
      </c>
      <c r="C136" s="16">
        <v>-300000</v>
      </c>
      <c r="D136" s="17">
        <v>-4661</v>
      </c>
      <c r="E136" s="17"/>
      <c r="F136" s="16">
        <v>-295339</v>
      </c>
      <c r="G136" s="18">
        <v>98.4463333333333</v>
      </c>
      <c r="H136" s="16"/>
      <c r="I136" s="16"/>
      <c r="J136" s="16"/>
      <c r="K136" s="16"/>
      <c r="L136" s="19"/>
      <c r="M136" s="37">
        <v>50000</v>
      </c>
      <c r="N136" s="6" t="s">
        <v>935</v>
      </c>
    </row>
    <row r="137" spans="1:15" s="29" customFormat="1" x14ac:dyDescent="0.35">
      <c r="A137" s="42" t="s">
        <v>292</v>
      </c>
      <c r="B137" s="28" t="s">
        <v>293</v>
      </c>
      <c r="C137" s="16">
        <v>-467000</v>
      </c>
      <c r="D137" s="17">
        <v>-37269.86</v>
      </c>
      <c r="E137" s="17">
        <v>-33574.230000000003</v>
      </c>
      <c r="F137" s="16">
        <v>-64475.91</v>
      </c>
      <c r="G137" s="18">
        <v>13.8064047109208</v>
      </c>
      <c r="H137" s="16"/>
      <c r="I137" s="16"/>
      <c r="J137" s="16"/>
      <c r="K137" s="16"/>
      <c r="L137" s="19">
        <v>-33574.230000000003</v>
      </c>
      <c r="M137" s="31">
        <v>64000</v>
      </c>
      <c r="N137" s="6" t="s">
        <v>936</v>
      </c>
      <c r="O137" s="43"/>
    </row>
    <row r="138" spans="1:15" x14ac:dyDescent="0.35">
      <c r="A138" s="42" t="s">
        <v>294</v>
      </c>
      <c r="B138" s="28" t="s">
        <v>295</v>
      </c>
      <c r="C138" s="16">
        <v>-758000</v>
      </c>
      <c r="D138" s="17">
        <v>-81394.210000000006</v>
      </c>
      <c r="E138" s="17">
        <v>-490159.59</v>
      </c>
      <c r="F138" s="16">
        <v>-93704.29</v>
      </c>
      <c r="G138" s="18">
        <v>12.362043535620099</v>
      </c>
      <c r="H138" s="16"/>
      <c r="I138" s="16"/>
      <c r="J138" s="16"/>
      <c r="K138" s="16"/>
      <c r="L138" s="19">
        <v>-490159.59</v>
      </c>
      <c r="M138" s="37">
        <v>93000</v>
      </c>
      <c r="N138" s="6" t="s">
        <v>937</v>
      </c>
    </row>
    <row r="139" spans="1:15" x14ac:dyDescent="0.35">
      <c r="A139" s="42" t="s">
        <v>296</v>
      </c>
      <c r="B139" s="28" t="s">
        <v>297</v>
      </c>
      <c r="C139" s="16">
        <v>-717000</v>
      </c>
      <c r="D139" s="17">
        <v>-96472.71</v>
      </c>
      <c r="E139" s="17">
        <v>-25575.57</v>
      </c>
      <c r="F139" s="16">
        <v>-422811.72</v>
      </c>
      <c r="G139" s="18">
        <v>58.969556485355596</v>
      </c>
      <c r="H139" s="16"/>
      <c r="I139" s="16"/>
      <c r="J139" s="16"/>
      <c r="K139" s="16"/>
      <c r="L139" s="19">
        <v>-25575.57</v>
      </c>
      <c r="M139" s="37">
        <v>420000</v>
      </c>
      <c r="N139" s="6" t="s">
        <v>938</v>
      </c>
    </row>
    <row r="140" spans="1:15" x14ac:dyDescent="0.35">
      <c r="A140" s="42" t="s">
        <v>298</v>
      </c>
      <c r="B140" s="28" t="s">
        <v>299</v>
      </c>
      <c r="C140" s="16">
        <v>-350000</v>
      </c>
      <c r="D140" s="17">
        <v>-32865.99</v>
      </c>
      <c r="E140" s="17">
        <v>-9917.07</v>
      </c>
      <c r="F140" s="16">
        <v>-303064.01</v>
      </c>
      <c r="G140" s="18">
        <v>86.589717142857097</v>
      </c>
      <c r="H140" s="16"/>
      <c r="I140" s="16"/>
      <c r="J140" s="16"/>
      <c r="K140" s="16"/>
      <c r="L140" s="19">
        <v>-9917.07</v>
      </c>
      <c r="M140" s="37">
        <v>50000</v>
      </c>
      <c r="N140" s="6" t="s">
        <v>939</v>
      </c>
    </row>
    <row r="141" spans="1:15" x14ac:dyDescent="0.35">
      <c r="A141" s="42" t="s">
        <v>300</v>
      </c>
      <c r="B141" s="28" t="s">
        <v>301</v>
      </c>
      <c r="C141" s="16">
        <v>-185000</v>
      </c>
      <c r="D141" s="17">
        <v>-91831.47</v>
      </c>
      <c r="E141" s="17">
        <v>-14493.27</v>
      </c>
      <c r="F141" s="16">
        <v>-26303.87</v>
      </c>
      <c r="G141" s="18">
        <v>14.218308108108101</v>
      </c>
      <c r="H141" s="16"/>
      <c r="I141" s="16"/>
      <c r="J141" s="16"/>
      <c r="K141" s="16"/>
      <c r="L141" s="19">
        <v>-14493.27</v>
      </c>
      <c r="M141" s="37">
        <v>25000</v>
      </c>
      <c r="N141" s="6" t="s">
        <v>940</v>
      </c>
    </row>
    <row r="142" spans="1:15" x14ac:dyDescent="0.35">
      <c r="A142" s="42" t="s">
        <v>302</v>
      </c>
      <c r="B142" s="28" t="s">
        <v>303</v>
      </c>
      <c r="C142" s="16">
        <v>0</v>
      </c>
      <c r="D142" s="17"/>
      <c r="E142" s="17"/>
      <c r="F142" s="16">
        <v>0</v>
      </c>
      <c r="G142" s="18" t="s">
        <v>941</v>
      </c>
      <c r="H142" s="16"/>
      <c r="I142" s="16"/>
      <c r="J142" s="16"/>
      <c r="K142" s="16"/>
      <c r="L142" s="19"/>
      <c r="M142" s="37"/>
      <c r="N142" s="6"/>
    </row>
    <row r="143" spans="1:15" x14ac:dyDescent="0.35">
      <c r="A143" s="34" t="s">
        <v>304</v>
      </c>
      <c r="B143" s="28" t="s">
        <v>305</v>
      </c>
      <c r="C143" s="16">
        <v>-150000</v>
      </c>
      <c r="D143" s="17"/>
      <c r="E143" s="17">
        <v>-149723.75</v>
      </c>
      <c r="F143" s="16">
        <v>-276.25</v>
      </c>
      <c r="G143" s="18">
        <v>0.18416666666666701</v>
      </c>
      <c r="H143" s="16"/>
      <c r="I143" s="16"/>
      <c r="J143" s="16"/>
      <c r="K143" s="16"/>
      <c r="L143" s="19">
        <v>-149723.75</v>
      </c>
      <c r="M143" s="37"/>
      <c r="N143" s="6"/>
    </row>
    <row r="144" spans="1:15" x14ac:dyDescent="0.35">
      <c r="A144" s="42" t="s">
        <v>306</v>
      </c>
      <c r="B144" s="28" t="s">
        <v>307</v>
      </c>
      <c r="C144" s="16">
        <v>-150000</v>
      </c>
      <c r="D144" s="17"/>
      <c r="E144" s="17">
        <v>-149723.75</v>
      </c>
      <c r="F144" s="16">
        <v>-276.25</v>
      </c>
      <c r="G144" s="18">
        <v>0.18416666666666701</v>
      </c>
      <c r="H144" s="16"/>
      <c r="I144" s="16"/>
      <c r="J144" s="16"/>
      <c r="K144" s="16"/>
      <c r="L144" s="19">
        <v>-149723.75</v>
      </c>
      <c r="M144" s="37"/>
      <c r="N144" s="6"/>
    </row>
    <row r="145" spans="1:14" x14ac:dyDescent="0.35">
      <c r="A145" s="32" t="s">
        <v>308</v>
      </c>
      <c r="B145" s="28" t="s">
        <v>309</v>
      </c>
      <c r="C145" s="16"/>
      <c r="D145" s="17"/>
      <c r="E145" s="17"/>
      <c r="F145" s="16"/>
      <c r="G145" s="18"/>
      <c r="H145" s="16">
        <v>-4149999.96</v>
      </c>
      <c r="I145" s="16"/>
      <c r="J145" s="16">
        <v>-367000</v>
      </c>
      <c r="K145" s="16">
        <v>-4516999.96</v>
      </c>
      <c r="L145" s="19">
        <v>4516999.96</v>
      </c>
      <c r="M145" s="37"/>
      <c r="N145" s="6"/>
    </row>
    <row r="146" spans="1:14" x14ac:dyDescent="0.35">
      <c r="A146" s="27" t="s">
        <v>310</v>
      </c>
      <c r="B146" s="28" t="s">
        <v>311</v>
      </c>
      <c r="C146" s="16">
        <v>-28847028</v>
      </c>
      <c r="D146" s="17">
        <v>-4371883.47</v>
      </c>
      <c r="E146" s="17">
        <v>-14421310.140000001</v>
      </c>
      <c r="F146" s="16">
        <v>-8685546.9100000001</v>
      </c>
      <c r="G146" s="18">
        <v>30.108983532029701</v>
      </c>
      <c r="H146" s="16">
        <v>-14634999.960000001</v>
      </c>
      <c r="I146" s="16">
        <v>-800000</v>
      </c>
      <c r="J146" s="16">
        <v>-1918000</v>
      </c>
      <c r="K146" s="16">
        <v>-17352999.960000001</v>
      </c>
      <c r="L146" s="19">
        <v>2931689.82</v>
      </c>
      <c r="M146" s="41">
        <f>SUM(M147:M316)</f>
        <v>2735000</v>
      </c>
      <c r="N146" s="6"/>
    </row>
    <row r="147" spans="1:14" x14ac:dyDescent="0.35">
      <c r="A147" s="32" t="s">
        <v>312</v>
      </c>
      <c r="B147" s="28" t="s">
        <v>313</v>
      </c>
      <c r="C147" s="16"/>
      <c r="D147" s="17"/>
      <c r="E147" s="17"/>
      <c r="F147" s="16"/>
      <c r="G147" s="18"/>
      <c r="H147" s="16">
        <v>-14634999.960000001</v>
      </c>
      <c r="I147" s="16">
        <v>-800000</v>
      </c>
      <c r="J147" s="16">
        <v>-1918000</v>
      </c>
      <c r="K147" s="16">
        <v>-17352999.960000001</v>
      </c>
      <c r="L147" s="19">
        <v>17352999.960000001</v>
      </c>
      <c r="M147" s="41"/>
      <c r="N147" s="6"/>
    </row>
    <row r="148" spans="1:14" x14ac:dyDescent="0.35">
      <c r="A148" s="34" t="s">
        <v>314</v>
      </c>
      <c r="B148" s="28" t="s">
        <v>315</v>
      </c>
      <c r="C148" s="16">
        <v>-250000</v>
      </c>
      <c r="D148" s="17"/>
      <c r="E148" s="17">
        <v>-219635.92</v>
      </c>
      <c r="F148" s="16">
        <v>31000</v>
      </c>
      <c r="G148" s="18">
        <v>-12.4</v>
      </c>
      <c r="H148" s="16"/>
      <c r="I148" s="16"/>
      <c r="J148" s="16"/>
      <c r="K148" s="16"/>
      <c r="L148" s="19">
        <v>-219635.92</v>
      </c>
      <c r="M148" s="37"/>
      <c r="N148" s="6"/>
    </row>
    <row r="149" spans="1:14" x14ac:dyDescent="0.35">
      <c r="A149" s="42" t="s">
        <v>316</v>
      </c>
      <c r="B149" s="28" t="s">
        <v>317</v>
      </c>
      <c r="C149" s="16">
        <v>-250000</v>
      </c>
      <c r="D149" s="17"/>
      <c r="E149" s="17">
        <v>-219635.92</v>
      </c>
      <c r="F149" s="16">
        <v>31000</v>
      </c>
      <c r="G149" s="18">
        <v>-12.4</v>
      </c>
      <c r="H149" s="16"/>
      <c r="I149" s="16"/>
      <c r="J149" s="16"/>
      <c r="K149" s="16"/>
      <c r="L149" s="19">
        <v>-219635.92</v>
      </c>
      <c r="M149" s="37"/>
      <c r="N149" s="6"/>
    </row>
    <row r="150" spans="1:14" x14ac:dyDescent="0.35">
      <c r="A150" s="34" t="s">
        <v>318</v>
      </c>
      <c r="B150" s="28" t="s">
        <v>319</v>
      </c>
      <c r="C150" s="16">
        <v>-2060000</v>
      </c>
      <c r="D150" s="17">
        <v>-349878.46</v>
      </c>
      <c r="E150" s="17">
        <v>-1472946.81</v>
      </c>
      <c r="F150" s="16">
        <v>-21938.22</v>
      </c>
      <c r="G150" s="18">
        <v>1.06496213592233</v>
      </c>
      <c r="H150" s="16"/>
      <c r="I150" s="16"/>
      <c r="J150" s="16"/>
      <c r="K150" s="16"/>
      <c r="L150" s="19">
        <v>-1472946.81</v>
      </c>
      <c r="M150" s="37"/>
      <c r="N150" s="6"/>
    </row>
    <row r="151" spans="1:14" x14ac:dyDescent="0.35">
      <c r="A151" s="42" t="s">
        <v>320</v>
      </c>
      <c r="B151" s="28" t="s">
        <v>321</v>
      </c>
      <c r="C151" s="16"/>
      <c r="D151" s="17"/>
      <c r="E151" s="17">
        <v>-66319.070000000007</v>
      </c>
      <c r="F151" s="16">
        <v>67000</v>
      </c>
      <c r="G151" s="18" t="s">
        <v>942</v>
      </c>
      <c r="H151" s="16"/>
      <c r="I151" s="16"/>
      <c r="J151" s="16"/>
      <c r="K151" s="16"/>
      <c r="L151" s="19">
        <v>-66319.070000000007</v>
      </c>
      <c r="M151" s="37"/>
      <c r="N151" s="6"/>
    </row>
    <row r="152" spans="1:14" x14ac:dyDescent="0.35">
      <c r="A152" s="42" t="s">
        <v>322</v>
      </c>
      <c r="B152" s="28" t="s">
        <v>323</v>
      </c>
      <c r="C152" s="16"/>
      <c r="D152" s="17"/>
      <c r="E152" s="17">
        <v>-69838.350000000006</v>
      </c>
      <c r="F152" s="16">
        <v>69838.350000000006</v>
      </c>
      <c r="G152" s="18" t="s">
        <v>943</v>
      </c>
      <c r="H152" s="16"/>
      <c r="I152" s="16"/>
      <c r="J152" s="16"/>
      <c r="K152" s="16"/>
      <c r="L152" s="19">
        <v>-69838.350000000006</v>
      </c>
      <c r="M152" s="37"/>
      <c r="N152" s="6"/>
    </row>
    <row r="153" spans="1:14" x14ac:dyDescent="0.35">
      <c r="A153" s="42" t="s">
        <v>324</v>
      </c>
      <c r="B153" s="28" t="s">
        <v>325</v>
      </c>
      <c r="C153" s="16">
        <v>-450000</v>
      </c>
      <c r="D153" s="17">
        <v>-132278.78</v>
      </c>
      <c r="E153" s="17">
        <v>-174006.91</v>
      </c>
      <c r="F153" s="16">
        <v>-40642.6</v>
      </c>
      <c r="G153" s="18">
        <v>9.0316888888888904</v>
      </c>
      <c r="H153" s="16"/>
      <c r="I153" s="16"/>
      <c r="J153" s="16"/>
      <c r="K153" s="16"/>
      <c r="L153" s="19">
        <v>-174006.91</v>
      </c>
      <c r="M153" s="37"/>
      <c r="N153" s="6"/>
    </row>
    <row r="154" spans="1:14" x14ac:dyDescent="0.35">
      <c r="A154" s="42" t="s">
        <v>326</v>
      </c>
      <c r="B154" s="28" t="s">
        <v>327</v>
      </c>
      <c r="C154" s="16">
        <v>-450000</v>
      </c>
      <c r="D154" s="17">
        <v>-159325.14000000001</v>
      </c>
      <c r="E154" s="17">
        <v>-203220.25</v>
      </c>
      <c r="F154" s="16">
        <v>-34856.92</v>
      </c>
      <c r="G154" s="18">
        <v>7.7459822222222199</v>
      </c>
      <c r="H154" s="16"/>
      <c r="I154" s="16"/>
      <c r="J154" s="16"/>
      <c r="K154" s="16"/>
      <c r="L154" s="19">
        <v>-203220.25</v>
      </c>
      <c r="M154" s="37"/>
      <c r="N154" s="6"/>
    </row>
    <row r="155" spans="1:14" x14ac:dyDescent="0.35">
      <c r="A155" s="42" t="s">
        <v>328</v>
      </c>
      <c r="B155" s="28" t="s">
        <v>329</v>
      </c>
      <c r="C155" s="16">
        <v>-85000</v>
      </c>
      <c r="D155" s="17">
        <v>-65</v>
      </c>
      <c r="E155" s="17">
        <v>-110980.24</v>
      </c>
      <c r="F155" s="16">
        <v>26045.24</v>
      </c>
      <c r="G155" s="18">
        <v>-30.641458823529401</v>
      </c>
      <c r="H155" s="16"/>
      <c r="I155" s="16"/>
      <c r="J155" s="16"/>
      <c r="K155" s="16"/>
      <c r="L155" s="19">
        <v>-110980.24</v>
      </c>
      <c r="M155" s="37"/>
      <c r="N155" s="6"/>
    </row>
    <row r="156" spans="1:14" x14ac:dyDescent="0.35">
      <c r="A156" s="42" t="s">
        <v>330</v>
      </c>
      <c r="B156" s="28" t="s">
        <v>331</v>
      </c>
      <c r="C156" s="16">
        <v>-120000</v>
      </c>
      <c r="D156" s="17">
        <v>-111</v>
      </c>
      <c r="E156" s="17">
        <v>-153323.43</v>
      </c>
      <c r="F156" s="16">
        <v>33434.43</v>
      </c>
      <c r="G156" s="18">
        <v>-27.862024999999999</v>
      </c>
      <c r="H156" s="16"/>
      <c r="I156" s="16"/>
      <c r="J156" s="16"/>
      <c r="K156" s="16"/>
      <c r="L156" s="19">
        <v>-153323.43</v>
      </c>
      <c r="M156" s="37"/>
      <c r="N156" s="6"/>
    </row>
    <row r="157" spans="1:14" x14ac:dyDescent="0.35">
      <c r="A157" s="42" t="s">
        <v>332</v>
      </c>
      <c r="B157" s="28" t="s">
        <v>333</v>
      </c>
      <c r="C157" s="16">
        <v>-180000</v>
      </c>
      <c r="D157" s="17"/>
      <c r="E157" s="17">
        <v>-180930.94</v>
      </c>
      <c r="F157" s="16">
        <v>930.94</v>
      </c>
      <c r="G157" s="18">
        <v>-0.51718888888888903</v>
      </c>
      <c r="H157" s="16"/>
      <c r="I157" s="16"/>
      <c r="J157" s="16"/>
      <c r="K157" s="16"/>
      <c r="L157" s="19">
        <v>-180930.94</v>
      </c>
      <c r="M157" s="37"/>
      <c r="N157" s="6"/>
    </row>
    <row r="158" spans="1:14" x14ac:dyDescent="0.35">
      <c r="A158" s="42" t="s">
        <v>334</v>
      </c>
      <c r="B158" s="28" t="s">
        <v>335</v>
      </c>
      <c r="C158" s="16">
        <v>-355000</v>
      </c>
      <c r="D158" s="17">
        <v>-3283.06</v>
      </c>
      <c r="E158" s="17">
        <v>-17883.32</v>
      </c>
      <c r="F158" s="16">
        <v>-275916.94</v>
      </c>
      <c r="G158" s="18">
        <v>77.723081690140802</v>
      </c>
      <c r="H158" s="16"/>
      <c r="I158" s="16"/>
      <c r="J158" s="16"/>
      <c r="K158" s="16"/>
      <c r="L158" s="19">
        <v>-17883.32</v>
      </c>
      <c r="M158" s="37"/>
      <c r="N158" s="6"/>
    </row>
    <row r="159" spans="1:14" x14ac:dyDescent="0.35">
      <c r="A159" s="42" t="s">
        <v>336</v>
      </c>
      <c r="B159" s="28" t="s">
        <v>337</v>
      </c>
      <c r="C159" s="16">
        <v>-140000</v>
      </c>
      <c r="D159" s="17">
        <v>-252.28</v>
      </c>
      <c r="E159" s="17">
        <v>-19066</v>
      </c>
      <c r="F159" s="16">
        <v>-120681.72</v>
      </c>
      <c r="G159" s="18">
        <v>86.201228571428601</v>
      </c>
      <c r="H159" s="16"/>
      <c r="I159" s="16"/>
      <c r="J159" s="16"/>
      <c r="K159" s="16"/>
      <c r="L159" s="19">
        <v>-19066</v>
      </c>
      <c r="M159" s="37"/>
      <c r="N159" s="6"/>
    </row>
    <row r="160" spans="1:14" x14ac:dyDescent="0.35">
      <c r="A160" s="42" t="s">
        <v>338</v>
      </c>
      <c r="B160" s="28" t="s">
        <v>339</v>
      </c>
      <c r="C160" s="16">
        <v>-280000</v>
      </c>
      <c r="D160" s="17">
        <v>-54563.199999999997</v>
      </c>
      <c r="E160" s="17">
        <v>-477378.3</v>
      </c>
      <c r="F160" s="16">
        <v>252911</v>
      </c>
      <c r="G160" s="18">
        <v>-90.325357142857101</v>
      </c>
      <c r="H160" s="16"/>
      <c r="I160" s="16"/>
      <c r="J160" s="16"/>
      <c r="K160" s="16"/>
      <c r="L160" s="19">
        <v>-477378.3</v>
      </c>
      <c r="M160" s="37"/>
      <c r="N160" s="6"/>
    </row>
    <row r="161" spans="1:14" x14ac:dyDescent="0.35">
      <c r="A161" s="42" t="s">
        <v>340</v>
      </c>
      <c r="B161" s="28" t="s">
        <v>341</v>
      </c>
      <c r="C161" s="16">
        <v>0</v>
      </c>
      <c r="D161" s="17"/>
      <c r="E161" s="17"/>
      <c r="F161" s="16">
        <v>0</v>
      </c>
      <c r="G161" s="18" t="s">
        <v>944</v>
      </c>
      <c r="H161" s="16"/>
      <c r="I161" s="16"/>
      <c r="J161" s="16"/>
      <c r="K161" s="16"/>
      <c r="L161" s="19"/>
      <c r="M161" s="44"/>
      <c r="N161" s="6"/>
    </row>
    <row r="162" spans="1:14" x14ac:dyDescent="0.35">
      <c r="A162" s="34" t="s">
        <v>342</v>
      </c>
      <c r="B162" s="28" t="s">
        <v>343</v>
      </c>
      <c r="C162" s="16">
        <v>-2778000</v>
      </c>
      <c r="D162" s="17">
        <v>-525735.85</v>
      </c>
      <c r="E162" s="17">
        <v>-2137539.23</v>
      </c>
      <c r="F162" s="16">
        <v>53595.93</v>
      </c>
      <c r="G162" s="18">
        <v>-1.9292991360691101</v>
      </c>
      <c r="H162" s="16"/>
      <c r="I162" s="16"/>
      <c r="J162" s="16"/>
      <c r="K162" s="16"/>
      <c r="L162" s="19">
        <v>-2137539.23</v>
      </c>
      <c r="M162" s="44"/>
      <c r="N162" s="6"/>
    </row>
    <row r="163" spans="1:14" x14ac:dyDescent="0.35">
      <c r="A163" s="42" t="s">
        <v>344</v>
      </c>
      <c r="B163" s="28" t="s">
        <v>345</v>
      </c>
      <c r="C163" s="16"/>
      <c r="D163" s="17"/>
      <c r="E163" s="17">
        <v>-18249</v>
      </c>
      <c r="F163" s="16">
        <v>18249</v>
      </c>
      <c r="G163" s="18" t="s">
        <v>945</v>
      </c>
      <c r="H163" s="16"/>
      <c r="I163" s="16"/>
      <c r="J163" s="16"/>
      <c r="K163" s="16"/>
      <c r="L163" s="19">
        <v>-18249</v>
      </c>
      <c r="M163" s="44"/>
      <c r="N163" s="6"/>
    </row>
    <row r="164" spans="1:14" x14ac:dyDescent="0.35">
      <c r="A164" s="42" t="s">
        <v>346</v>
      </c>
      <c r="B164" s="28" t="s">
        <v>347</v>
      </c>
      <c r="C164" s="16">
        <v>-97000</v>
      </c>
      <c r="D164" s="17">
        <v>-5591.21</v>
      </c>
      <c r="E164" s="17">
        <v>-139753.89000000001</v>
      </c>
      <c r="F164" s="16">
        <v>67879.399999999994</v>
      </c>
      <c r="G164" s="18">
        <v>-69.978762886597906</v>
      </c>
      <c r="H164" s="16"/>
      <c r="I164" s="16"/>
      <c r="J164" s="16"/>
      <c r="K164" s="16"/>
      <c r="L164" s="19">
        <v>-139753.89000000001</v>
      </c>
      <c r="M164" s="44"/>
      <c r="N164" s="6"/>
    </row>
    <row r="165" spans="1:14" x14ac:dyDescent="0.35">
      <c r="A165" s="42" t="s">
        <v>348</v>
      </c>
      <c r="B165" s="28" t="s">
        <v>349</v>
      </c>
      <c r="C165" s="16">
        <v>-45000</v>
      </c>
      <c r="D165" s="17">
        <v>-65396.73</v>
      </c>
      <c r="E165" s="17">
        <v>-1000</v>
      </c>
      <c r="F165" s="16">
        <v>21396.73</v>
      </c>
      <c r="G165" s="18">
        <v>-47.548288888888898</v>
      </c>
      <c r="H165" s="16"/>
      <c r="I165" s="16"/>
      <c r="J165" s="16"/>
      <c r="K165" s="16"/>
      <c r="L165" s="19">
        <v>-1000</v>
      </c>
      <c r="M165" s="44"/>
      <c r="N165" s="6"/>
    </row>
    <row r="166" spans="1:14" x14ac:dyDescent="0.35">
      <c r="A166" s="42" t="s">
        <v>350</v>
      </c>
      <c r="B166" s="28" t="s">
        <v>351</v>
      </c>
      <c r="C166" s="16">
        <v>-250000</v>
      </c>
      <c r="D166" s="17">
        <v>-245319.45</v>
      </c>
      <c r="E166" s="17">
        <v>-1000</v>
      </c>
      <c r="F166" s="16">
        <v>-3680.55</v>
      </c>
      <c r="G166" s="18">
        <v>1.4722200000000001</v>
      </c>
      <c r="H166" s="16"/>
      <c r="I166" s="16"/>
      <c r="J166" s="16"/>
      <c r="K166" s="16"/>
      <c r="L166" s="19">
        <v>-1000</v>
      </c>
      <c r="M166" s="44"/>
      <c r="N166" s="6"/>
    </row>
    <row r="167" spans="1:14" x14ac:dyDescent="0.35">
      <c r="A167" s="42" t="s">
        <v>352</v>
      </c>
      <c r="B167" s="28" t="s">
        <v>353</v>
      </c>
      <c r="C167" s="16">
        <v>-210000</v>
      </c>
      <c r="D167" s="17">
        <v>-82050.31</v>
      </c>
      <c r="E167" s="17">
        <v>-71</v>
      </c>
      <c r="F167" s="16">
        <v>-127878.69</v>
      </c>
      <c r="G167" s="18">
        <v>60.894614285714297</v>
      </c>
      <c r="H167" s="16"/>
      <c r="I167" s="16"/>
      <c r="J167" s="16"/>
      <c r="K167" s="16"/>
      <c r="L167" s="19">
        <v>-71</v>
      </c>
      <c r="M167" s="44"/>
      <c r="N167" s="6"/>
    </row>
    <row r="168" spans="1:14" x14ac:dyDescent="0.35">
      <c r="A168" s="42" t="s">
        <v>354</v>
      </c>
      <c r="B168" s="28" t="s">
        <v>355</v>
      </c>
      <c r="C168" s="16">
        <v>-200000</v>
      </c>
      <c r="D168" s="17">
        <v>-58466.38</v>
      </c>
      <c r="E168" s="17">
        <v>-9039</v>
      </c>
      <c r="F168" s="16">
        <v>-131644.62</v>
      </c>
      <c r="G168" s="18">
        <v>65.822310000000002</v>
      </c>
      <c r="H168" s="16"/>
      <c r="I168" s="16"/>
      <c r="J168" s="16"/>
      <c r="K168" s="16"/>
      <c r="L168" s="19">
        <v>-9039</v>
      </c>
      <c r="M168" s="44"/>
      <c r="N168" s="6"/>
    </row>
    <row r="169" spans="1:14" x14ac:dyDescent="0.35">
      <c r="A169" s="42" t="s">
        <v>356</v>
      </c>
      <c r="B169" s="28" t="s">
        <v>357</v>
      </c>
      <c r="C169" s="16">
        <v>-45000</v>
      </c>
      <c r="D169" s="17">
        <v>-509.64</v>
      </c>
      <c r="E169" s="17">
        <v>-198212</v>
      </c>
      <c r="F169" s="16">
        <v>154281.64000000001</v>
      </c>
      <c r="G169" s="18">
        <v>-342.84808888888898</v>
      </c>
      <c r="H169" s="16"/>
      <c r="I169" s="16"/>
      <c r="J169" s="16"/>
      <c r="K169" s="16"/>
      <c r="L169" s="19">
        <v>-198212</v>
      </c>
      <c r="M169" s="44"/>
      <c r="N169" s="6"/>
    </row>
    <row r="170" spans="1:14" x14ac:dyDescent="0.35">
      <c r="A170" s="42" t="s">
        <v>358</v>
      </c>
      <c r="B170" s="28" t="s">
        <v>359</v>
      </c>
      <c r="C170" s="16">
        <v>-72000</v>
      </c>
      <c r="D170" s="17">
        <v>-107.97</v>
      </c>
      <c r="E170" s="17">
        <v>-4838.3999999999996</v>
      </c>
      <c r="F170" s="16">
        <v>-66516.03</v>
      </c>
      <c r="G170" s="18">
        <v>92.383375000000001</v>
      </c>
      <c r="H170" s="16"/>
      <c r="I170" s="16"/>
      <c r="J170" s="16"/>
      <c r="K170" s="16"/>
      <c r="L170" s="19">
        <v>-4838.3999999999996</v>
      </c>
      <c r="M170" s="44"/>
      <c r="N170" s="6"/>
    </row>
    <row r="171" spans="1:14" x14ac:dyDescent="0.35">
      <c r="A171" s="42" t="s">
        <v>360</v>
      </c>
      <c r="B171" s="28" t="s">
        <v>361</v>
      </c>
      <c r="C171" s="16">
        <v>-35000</v>
      </c>
      <c r="D171" s="17">
        <v>-3790.06</v>
      </c>
      <c r="E171" s="17">
        <v>-9101.2000000000007</v>
      </c>
      <c r="F171" s="16">
        <v>-21131.94</v>
      </c>
      <c r="G171" s="18">
        <v>60.376971428571402</v>
      </c>
      <c r="H171" s="16"/>
      <c r="I171" s="16"/>
      <c r="J171" s="16"/>
      <c r="K171" s="16"/>
      <c r="L171" s="19">
        <v>-9101.2000000000007</v>
      </c>
      <c r="M171" s="44"/>
      <c r="N171" s="6"/>
    </row>
    <row r="172" spans="1:14" x14ac:dyDescent="0.35">
      <c r="A172" s="42" t="s">
        <v>362</v>
      </c>
      <c r="B172" s="28" t="s">
        <v>363</v>
      </c>
      <c r="C172" s="16">
        <v>-35000</v>
      </c>
      <c r="D172" s="17">
        <v>-271.29000000000002</v>
      </c>
      <c r="E172" s="17">
        <v>-6852.1</v>
      </c>
      <c r="F172" s="16">
        <v>-27149.71</v>
      </c>
      <c r="G172" s="18">
        <v>77.570599999999999</v>
      </c>
      <c r="H172" s="16"/>
      <c r="I172" s="16"/>
      <c r="J172" s="16"/>
      <c r="K172" s="16"/>
      <c r="L172" s="19">
        <v>-6852.1</v>
      </c>
      <c r="M172" s="44"/>
      <c r="N172" s="6"/>
    </row>
    <row r="173" spans="1:14" x14ac:dyDescent="0.35">
      <c r="A173" s="42" t="s">
        <v>364</v>
      </c>
      <c r="B173" s="28" t="s">
        <v>365</v>
      </c>
      <c r="C173" s="16">
        <v>-30000</v>
      </c>
      <c r="D173" s="17">
        <v>-5219.2700000000004</v>
      </c>
      <c r="E173" s="17">
        <v>-14743</v>
      </c>
      <c r="F173" s="16">
        <v>-10037.73</v>
      </c>
      <c r="G173" s="18">
        <v>33.459099999999999</v>
      </c>
      <c r="H173" s="16"/>
      <c r="I173" s="16"/>
      <c r="J173" s="16"/>
      <c r="K173" s="16"/>
      <c r="L173" s="19">
        <v>-14743</v>
      </c>
      <c r="M173" s="44"/>
      <c r="N173" s="6"/>
    </row>
    <row r="174" spans="1:14" x14ac:dyDescent="0.35">
      <c r="A174" s="42" t="s">
        <v>366</v>
      </c>
      <c r="B174" s="28" t="s">
        <v>367</v>
      </c>
      <c r="C174" s="16">
        <v>-54000</v>
      </c>
      <c r="D174" s="17">
        <v>-6093.64</v>
      </c>
      <c r="E174" s="17">
        <v>-457</v>
      </c>
      <c r="F174" s="16">
        <v>-47449.36</v>
      </c>
      <c r="G174" s="18">
        <v>87.869185185185202</v>
      </c>
      <c r="H174" s="16"/>
      <c r="I174" s="16"/>
      <c r="J174" s="16"/>
      <c r="K174" s="16"/>
      <c r="L174" s="19">
        <v>-457</v>
      </c>
      <c r="M174" s="44"/>
      <c r="N174" s="6"/>
    </row>
    <row r="175" spans="1:14" x14ac:dyDescent="0.35">
      <c r="A175" s="42" t="s">
        <v>368</v>
      </c>
      <c r="B175" s="28" t="s">
        <v>369</v>
      </c>
      <c r="C175" s="16">
        <v>-25000</v>
      </c>
      <c r="D175" s="17">
        <v>-1751.28</v>
      </c>
      <c r="E175" s="17">
        <v>-5273</v>
      </c>
      <c r="F175" s="16">
        <v>-17975.72</v>
      </c>
      <c r="G175" s="18">
        <v>71.902879999999996</v>
      </c>
      <c r="H175" s="16"/>
      <c r="I175" s="16"/>
      <c r="J175" s="16"/>
      <c r="K175" s="16"/>
      <c r="L175" s="19">
        <v>-5273</v>
      </c>
      <c r="M175" s="44"/>
      <c r="N175" s="6"/>
    </row>
    <row r="176" spans="1:14" x14ac:dyDescent="0.35">
      <c r="A176" s="42" t="s">
        <v>370</v>
      </c>
      <c r="B176" s="28" t="s">
        <v>371</v>
      </c>
      <c r="C176" s="16">
        <v>-144000</v>
      </c>
      <c r="D176" s="17">
        <v>-93</v>
      </c>
      <c r="E176" s="17">
        <v>-715</v>
      </c>
      <c r="F176" s="16">
        <v>-133037.35999999999</v>
      </c>
      <c r="G176" s="18">
        <v>92.387055555555605</v>
      </c>
      <c r="H176" s="16"/>
      <c r="I176" s="16"/>
      <c r="J176" s="16"/>
      <c r="K176" s="16"/>
      <c r="L176" s="19">
        <v>-715</v>
      </c>
      <c r="M176" s="44"/>
      <c r="N176" s="6"/>
    </row>
    <row r="177" spans="1:14" x14ac:dyDescent="0.35">
      <c r="A177" s="42" t="s">
        <v>372</v>
      </c>
      <c r="B177" s="28" t="s">
        <v>373</v>
      </c>
      <c r="C177" s="16">
        <v>-66000</v>
      </c>
      <c r="D177" s="17">
        <v>-194</v>
      </c>
      <c r="E177" s="17"/>
      <c r="F177" s="16">
        <v>-44446.239999999998</v>
      </c>
      <c r="G177" s="18">
        <v>67.342787878787902</v>
      </c>
      <c r="H177" s="16"/>
      <c r="I177" s="16"/>
      <c r="J177" s="16"/>
      <c r="K177" s="16"/>
      <c r="L177" s="19"/>
      <c r="M177" s="44"/>
      <c r="N177" s="6"/>
    </row>
    <row r="178" spans="1:14" x14ac:dyDescent="0.35">
      <c r="A178" s="42" t="s">
        <v>374</v>
      </c>
      <c r="B178" s="28" t="s">
        <v>375</v>
      </c>
      <c r="C178" s="16">
        <v>-30000</v>
      </c>
      <c r="D178" s="17">
        <v>-61</v>
      </c>
      <c r="E178" s="17">
        <v>-95</v>
      </c>
      <c r="F178" s="16">
        <v>-26692.560000000001</v>
      </c>
      <c r="G178" s="18">
        <v>88.975200000000001</v>
      </c>
      <c r="H178" s="16"/>
      <c r="I178" s="16"/>
      <c r="J178" s="16"/>
      <c r="K178" s="16"/>
      <c r="L178" s="19">
        <v>-95</v>
      </c>
      <c r="M178" s="37"/>
      <c r="N178" s="6"/>
    </row>
    <row r="179" spans="1:14" x14ac:dyDescent="0.35">
      <c r="A179" s="42" t="s">
        <v>376</v>
      </c>
      <c r="B179" s="28" t="s">
        <v>377</v>
      </c>
      <c r="C179" s="16">
        <v>-50000</v>
      </c>
      <c r="D179" s="17">
        <v>-2743.63</v>
      </c>
      <c r="E179" s="17">
        <v>-746626.5</v>
      </c>
      <c r="F179" s="16">
        <v>737458.68</v>
      </c>
      <c r="G179" s="18">
        <v>-1474.9173599999999</v>
      </c>
      <c r="H179" s="16"/>
      <c r="I179" s="16"/>
      <c r="J179" s="16"/>
      <c r="K179" s="16"/>
      <c r="L179" s="19">
        <v>-746626.5</v>
      </c>
      <c r="M179" s="44"/>
      <c r="N179" s="6"/>
    </row>
    <row r="180" spans="1:14" x14ac:dyDescent="0.35">
      <c r="A180" s="42" t="s">
        <v>378</v>
      </c>
      <c r="B180" s="28" t="s">
        <v>379</v>
      </c>
      <c r="C180" s="16">
        <v>-45000</v>
      </c>
      <c r="D180" s="17">
        <v>-1247.2</v>
      </c>
      <c r="E180" s="17">
        <v>-84765</v>
      </c>
      <c r="F180" s="16">
        <v>41756.199999999997</v>
      </c>
      <c r="G180" s="18">
        <v>-92.791555555555604</v>
      </c>
      <c r="H180" s="16"/>
      <c r="I180" s="16"/>
      <c r="J180" s="16"/>
      <c r="K180" s="16"/>
      <c r="L180" s="19">
        <v>-84765</v>
      </c>
      <c r="M180" s="44"/>
      <c r="N180" s="6"/>
    </row>
    <row r="181" spans="1:14" x14ac:dyDescent="0.35">
      <c r="A181" s="42" t="s">
        <v>380</v>
      </c>
      <c r="B181" s="28" t="s">
        <v>381</v>
      </c>
      <c r="C181" s="16">
        <v>-35000</v>
      </c>
      <c r="D181" s="17">
        <v>-962.8</v>
      </c>
      <c r="E181" s="17">
        <v>-108466.49</v>
      </c>
      <c r="F181" s="16">
        <v>74429.289999999994</v>
      </c>
      <c r="G181" s="18">
        <v>-212.65511428571401</v>
      </c>
      <c r="H181" s="16"/>
      <c r="I181" s="16"/>
      <c r="J181" s="16"/>
      <c r="K181" s="16"/>
      <c r="L181" s="19">
        <v>-108466.49</v>
      </c>
      <c r="M181" s="37"/>
      <c r="N181" s="6"/>
    </row>
    <row r="182" spans="1:14" x14ac:dyDescent="0.35">
      <c r="A182" s="42" t="s">
        <v>382</v>
      </c>
      <c r="B182" s="28" t="s">
        <v>383</v>
      </c>
      <c r="C182" s="16">
        <v>-135000</v>
      </c>
      <c r="D182" s="17"/>
      <c r="E182" s="17">
        <v>-78139.09</v>
      </c>
      <c r="F182" s="16">
        <v>-56456.9</v>
      </c>
      <c r="G182" s="18">
        <v>41.819925925925901</v>
      </c>
      <c r="H182" s="16"/>
      <c r="I182" s="16"/>
      <c r="J182" s="16"/>
      <c r="K182" s="16"/>
      <c r="L182" s="19">
        <v>-78139.09</v>
      </c>
      <c r="M182" s="37"/>
      <c r="N182" s="6"/>
    </row>
    <row r="183" spans="1:14" x14ac:dyDescent="0.35">
      <c r="A183" s="42" t="s">
        <v>384</v>
      </c>
      <c r="B183" s="28" t="s">
        <v>385</v>
      </c>
      <c r="C183" s="16">
        <v>-60000</v>
      </c>
      <c r="D183" s="17"/>
      <c r="E183" s="17"/>
      <c r="F183" s="16">
        <v>-60000</v>
      </c>
      <c r="G183" s="18">
        <v>100</v>
      </c>
      <c r="H183" s="16"/>
      <c r="I183" s="16"/>
      <c r="J183" s="16"/>
      <c r="K183" s="16"/>
      <c r="L183" s="19"/>
      <c r="M183" s="37"/>
      <c r="N183" s="6"/>
    </row>
    <row r="184" spans="1:14" x14ac:dyDescent="0.35">
      <c r="A184" s="42" t="s">
        <v>386</v>
      </c>
      <c r="B184" s="28" t="s">
        <v>387</v>
      </c>
      <c r="C184" s="16">
        <v>-75000</v>
      </c>
      <c r="D184" s="17">
        <v>-50</v>
      </c>
      <c r="E184" s="17"/>
      <c r="F184" s="16">
        <v>-74950</v>
      </c>
      <c r="G184" s="18">
        <v>99.933333333333394</v>
      </c>
      <c r="H184" s="16"/>
      <c r="I184" s="16"/>
      <c r="J184" s="16"/>
      <c r="K184" s="16"/>
      <c r="L184" s="19"/>
      <c r="M184" s="37"/>
      <c r="N184" s="6"/>
    </row>
    <row r="185" spans="1:14" x14ac:dyDescent="0.35">
      <c r="A185" s="42" t="s">
        <v>388</v>
      </c>
      <c r="B185" s="28" t="s">
        <v>389</v>
      </c>
      <c r="C185" s="16">
        <v>-140000</v>
      </c>
      <c r="D185" s="17">
        <v>-17286.12</v>
      </c>
      <c r="E185" s="17">
        <v>-8097.44</v>
      </c>
      <c r="F185" s="16">
        <v>-114616.44</v>
      </c>
      <c r="G185" s="18">
        <v>81.868885714285696</v>
      </c>
      <c r="H185" s="16"/>
      <c r="I185" s="16"/>
      <c r="J185" s="16"/>
      <c r="K185" s="16"/>
      <c r="L185" s="19">
        <v>-8097.44</v>
      </c>
      <c r="M185" s="37"/>
      <c r="N185" s="6"/>
    </row>
    <row r="186" spans="1:14" x14ac:dyDescent="0.35">
      <c r="A186" s="42" t="s">
        <v>390</v>
      </c>
      <c r="B186" s="28" t="s">
        <v>391</v>
      </c>
      <c r="C186" s="16">
        <v>-110000</v>
      </c>
      <c r="D186" s="17">
        <v>-61</v>
      </c>
      <c r="E186" s="17"/>
      <c r="F186" s="16">
        <v>-109939</v>
      </c>
      <c r="G186" s="18">
        <v>99.944545454545406</v>
      </c>
      <c r="H186" s="16"/>
      <c r="I186" s="16"/>
      <c r="J186" s="16"/>
      <c r="K186" s="16"/>
      <c r="L186" s="19"/>
      <c r="M186" s="37"/>
      <c r="N186" s="6"/>
    </row>
    <row r="187" spans="1:14" x14ac:dyDescent="0.35">
      <c r="A187" s="42" t="s">
        <v>392</v>
      </c>
      <c r="B187" s="28" t="s">
        <v>393</v>
      </c>
      <c r="C187" s="16">
        <v>-146000</v>
      </c>
      <c r="D187" s="17">
        <v>-110</v>
      </c>
      <c r="E187" s="17"/>
      <c r="F187" s="16">
        <v>-145890</v>
      </c>
      <c r="G187" s="18">
        <v>99.924657534246606</v>
      </c>
      <c r="H187" s="16"/>
      <c r="I187" s="16"/>
      <c r="J187" s="16"/>
      <c r="K187" s="16"/>
      <c r="L187" s="19"/>
      <c r="M187" s="37"/>
      <c r="N187" s="6"/>
    </row>
    <row r="188" spans="1:14" x14ac:dyDescent="0.35">
      <c r="A188" s="42" t="s">
        <v>394</v>
      </c>
      <c r="B188" s="28" t="s">
        <v>395</v>
      </c>
      <c r="C188" s="16">
        <v>-122000</v>
      </c>
      <c r="D188" s="17">
        <v>-12997.24</v>
      </c>
      <c r="E188" s="17">
        <v>-208774.44</v>
      </c>
      <c r="F188" s="16">
        <v>99771.68</v>
      </c>
      <c r="G188" s="18">
        <v>-81.7800655737705</v>
      </c>
      <c r="H188" s="16"/>
      <c r="I188" s="16"/>
      <c r="J188" s="16"/>
      <c r="K188" s="16"/>
      <c r="L188" s="19">
        <v>-208774.44</v>
      </c>
      <c r="M188" s="37"/>
      <c r="N188" s="6"/>
    </row>
    <row r="189" spans="1:14" x14ac:dyDescent="0.35">
      <c r="A189" s="42" t="s">
        <v>396</v>
      </c>
      <c r="B189" s="28" t="s">
        <v>397</v>
      </c>
      <c r="C189" s="16">
        <v>-145000</v>
      </c>
      <c r="D189" s="17">
        <v>-13776.99</v>
      </c>
      <c r="E189" s="17">
        <v>-179421.7</v>
      </c>
      <c r="F189" s="16">
        <v>82033.350000000006</v>
      </c>
      <c r="G189" s="18">
        <v>-56.574724137931</v>
      </c>
      <c r="H189" s="16"/>
      <c r="I189" s="16"/>
      <c r="J189" s="16"/>
      <c r="K189" s="16"/>
      <c r="L189" s="19">
        <v>-179421.7</v>
      </c>
      <c r="M189" s="37"/>
      <c r="N189" s="6"/>
    </row>
    <row r="190" spans="1:14" x14ac:dyDescent="0.35">
      <c r="A190" s="42" t="s">
        <v>398</v>
      </c>
      <c r="B190" s="28" t="s">
        <v>399</v>
      </c>
      <c r="C190" s="16">
        <v>-230000</v>
      </c>
      <c r="D190" s="17">
        <v>-1585.64</v>
      </c>
      <c r="E190" s="17">
        <v>-113046</v>
      </c>
      <c r="F190" s="16">
        <v>-78913.36</v>
      </c>
      <c r="G190" s="18">
        <v>34.310156521739103</v>
      </c>
      <c r="H190" s="16"/>
      <c r="I190" s="16"/>
      <c r="J190" s="16"/>
      <c r="K190" s="16"/>
      <c r="L190" s="19">
        <v>-113046</v>
      </c>
      <c r="M190" s="37"/>
      <c r="N190" s="6"/>
    </row>
    <row r="191" spans="1:14" x14ac:dyDescent="0.35">
      <c r="A191" s="42" t="s">
        <v>400</v>
      </c>
      <c r="B191" s="28" t="s">
        <v>401</v>
      </c>
      <c r="C191" s="16">
        <v>-57000</v>
      </c>
      <c r="D191" s="17"/>
      <c r="E191" s="17">
        <v>-58560.51</v>
      </c>
      <c r="F191" s="16">
        <v>2115</v>
      </c>
      <c r="G191" s="18">
        <v>-3.7105263157894699</v>
      </c>
      <c r="H191" s="16"/>
      <c r="I191" s="16"/>
      <c r="J191" s="16"/>
      <c r="K191" s="16"/>
      <c r="L191" s="19">
        <v>-58560.51</v>
      </c>
      <c r="M191" s="37"/>
      <c r="N191" s="6"/>
    </row>
    <row r="192" spans="1:14" x14ac:dyDescent="0.35">
      <c r="A192" s="42" t="s">
        <v>402</v>
      </c>
      <c r="B192" s="28" t="s">
        <v>403</v>
      </c>
      <c r="C192" s="16">
        <v>-90000</v>
      </c>
      <c r="D192" s="17"/>
      <c r="E192" s="17">
        <v>-142242.47</v>
      </c>
      <c r="F192" s="16">
        <v>52631.17</v>
      </c>
      <c r="G192" s="18">
        <v>-58.479077777777803</v>
      </c>
      <c r="H192" s="16"/>
      <c r="I192" s="16"/>
      <c r="J192" s="16"/>
      <c r="K192" s="16"/>
      <c r="L192" s="19">
        <v>-142242.47</v>
      </c>
      <c r="M192" s="37"/>
      <c r="N192" s="6"/>
    </row>
    <row r="193" spans="1:14" x14ac:dyDescent="0.35">
      <c r="A193" s="42" t="s">
        <v>404</v>
      </c>
      <c r="B193" s="28" t="s">
        <v>405</v>
      </c>
      <c r="C193" s="16">
        <v>0</v>
      </c>
      <c r="D193" s="17"/>
      <c r="E193" s="17"/>
      <c r="F193" s="16">
        <v>0</v>
      </c>
      <c r="G193" s="18" t="s">
        <v>946</v>
      </c>
      <c r="H193" s="16"/>
      <c r="I193" s="16"/>
      <c r="J193" s="16"/>
      <c r="K193" s="16"/>
      <c r="L193" s="19"/>
      <c r="M193" s="37"/>
      <c r="N193" s="6"/>
    </row>
    <row r="194" spans="1:14" x14ac:dyDescent="0.35">
      <c r="A194" s="34" t="s">
        <v>406</v>
      </c>
      <c r="B194" s="28" t="s">
        <v>407</v>
      </c>
      <c r="C194" s="16">
        <v>-6815000</v>
      </c>
      <c r="D194" s="17">
        <v>-272736.21999999997</v>
      </c>
      <c r="E194" s="17">
        <v>-1674546.65</v>
      </c>
      <c r="F194" s="16">
        <v>-4767198.88</v>
      </c>
      <c r="G194" s="18">
        <v>69.951560968452</v>
      </c>
      <c r="H194" s="16"/>
      <c r="I194" s="16"/>
      <c r="J194" s="16"/>
      <c r="K194" s="16"/>
      <c r="L194" s="19">
        <v>-1674546.65</v>
      </c>
      <c r="M194" s="37"/>
      <c r="N194" s="6"/>
    </row>
    <row r="195" spans="1:14" x14ac:dyDescent="0.35">
      <c r="A195" s="42" t="s">
        <v>408</v>
      </c>
      <c r="B195" s="28" t="s">
        <v>409</v>
      </c>
      <c r="C195" s="16">
        <v>-2100000</v>
      </c>
      <c r="D195" s="17">
        <v>-5552</v>
      </c>
      <c r="E195" s="17">
        <v>-34880</v>
      </c>
      <c r="F195" s="16">
        <v>-2059568</v>
      </c>
      <c r="G195" s="18">
        <v>98.074666666666701</v>
      </c>
      <c r="H195" s="16"/>
      <c r="I195" s="16"/>
      <c r="J195" s="16"/>
      <c r="K195" s="16"/>
      <c r="L195" s="19">
        <v>-34880</v>
      </c>
      <c r="M195" s="37"/>
      <c r="N195" s="6"/>
    </row>
    <row r="196" spans="1:14" x14ac:dyDescent="0.35">
      <c r="A196" s="42" t="s">
        <v>410</v>
      </c>
      <c r="B196" s="28" t="s">
        <v>411</v>
      </c>
      <c r="C196" s="16">
        <v>-1100000</v>
      </c>
      <c r="D196" s="17">
        <v>-59080</v>
      </c>
      <c r="E196" s="17"/>
      <c r="F196" s="16">
        <v>-1040920</v>
      </c>
      <c r="G196" s="18">
        <v>94.629090909090905</v>
      </c>
      <c r="H196" s="16"/>
      <c r="I196" s="16"/>
      <c r="J196" s="16"/>
      <c r="K196" s="16"/>
      <c r="L196" s="19"/>
      <c r="M196" s="37"/>
      <c r="N196" s="6"/>
    </row>
    <row r="197" spans="1:14" x14ac:dyDescent="0.35">
      <c r="A197" s="42" t="s">
        <v>412</v>
      </c>
      <c r="B197" s="28" t="s">
        <v>413</v>
      </c>
      <c r="C197" s="16">
        <v>-230000</v>
      </c>
      <c r="D197" s="17">
        <v>-16040</v>
      </c>
      <c r="E197" s="17"/>
      <c r="F197" s="16">
        <v>-213960</v>
      </c>
      <c r="G197" s="18">
        <v>93.026086956521695</v>
      </c>
      <c r="H197" s="16"/>
      <c r="I197" s="16"/>
      <c r="J197" s="16"/>
      <c r="K197" s="16"/>
      <c r="L197" s="19"/>
      <c r="M197" s="37"/>
      <c r="N197" s="6"/>
    </row>
    <row r="198" spans="1:14" x14ac:dyDescent="0.35">
      <c r="A198" s="42" t="s">
        <v>414</v>
      </c>
      <c r="B198" s="28" t="s">
        <v>415</v>
      </c>
      <c r="C198" s="16">
        <v>-880000</v>
      </c>
      <c r="D198" s="17">
        <v>-29925</v>
      </c>
      <c r="E198" s="17">
        <v>-57497.07</v>
      </c>
      <c r="F198" s="16">
        <v>-782737</v>
      </c>
      <c r="G198" s="18">
        <v>88.947386363636397</v>
      </c>
      <c r="H198" s="16"/>
      <c r="I198" s="16"/>
      <c r="J198" s="16"/>
      <c r="K198" s="16"/>
      <c r="L198" s="19">
        <v>-57497.07</v>
      </c>
      <c r="M198" s="37"/>
      <c r="N198" s="6"/>
    </row>
    <row r="199" spans="1:14" x14ac:dyDescent="0.35">
      <c r="A199" s="42" t="s">
        <v>416</v>
      </c>
      <c r="B199" s="28" t="s">
        <v>417</v>
      </c>
      <c r="C199" s="16">
        <v>-85000</v>
      </c>
      <c r="D199" s="17">
        <v>-54350</v>
      </c>
      <c r="E199" s="17"/>
      <c r="F199" s="16">
        <v>-30650</v>
      </c>
      <c r="G199" s="18">
        <v>36.058823529411796</v>
      </c>
      <c r="H199" s="16"/>
      <c r="I199" s="16"/>
      <c r="J199" s="16"/>
      <c r="K199" s="16"/>
      <c r="L199" s="19"/>
      <c r="M199" s="37"/>
      <c r="N199" s="6"/>
    </row>
    <row r="200" spans="1:14" x14ac:dyDescent="0.35">
      <c r="A200" s="42" t="s">
        <v>418</v>
      </c>
      <c r="B200" s="28" t="s">
        <v>419</v>
      </c>
      <c r="C200" s="16">
        <v>-130000</v>
      </c>
      <c r="D200" s="17"/>
      <c r="E200" s="17"/>
      <c r="F200" s="16">
        <v>-130000</v>
      </c>
      <c r="G200" s="18">
        <v>100</v>
      </c>
      <c r="H200" s="16"/>
      <c r="I200" s="16"/>
      <c r="J200" s="16"/>
      <c r="K200" s="16"/>
      <c r="L200" s="19"/>
      <c r="M200" s="37"/>
      <c r="N200" s="6"/>
    </row>
    <row r="201" spans="1:14" x14ac:dyDescent="0.35">
      <c r="A201" s="42" t="s">
        <v>420</v>
      </c>
      <c r="B201" s="28" t="s">
        <v>421</v>
      </c>
      <c r="C201" s="16">
        <v>-200000</v>
      </c>
      <c r="D201" s="17"/>
      <c r="E201" s="17"/>
      <c r="F201" s="16">
        <v>-200000</v>
      </c>
      <c r="G201" s="18">
        <v>100</v>
      </c>
      <c r="H201" s="16"/>
      <c r="I201" s="16"/>
      <c r="J201" s="16"/>
      <c r="K201" s="16"/>
      <c r="L201" s="19"/>
      <c r="M201" s="37"/>
      <c r="N201" s="6"/>
    </row>
    <row r="202" spans="1:14" x14ac:dyDescent="0.35">
      <c r="A202" s="42" t="s">
        <v>422</v>
      </c>
      <c r="B202" s="28" t="s">
        <v>423</v>
      </c>
      <c r="C202" s="16">
        <v>-550000</v>
      </c>
      <c r="D202" s="17"/>
      <c r="E202" s="17">
        <v>-13557</v>
      </c>
      <c r="F202" s="16">
        <v>-527523</v>
      </c>
      <c r="G202" s="18">
        <v>95.913272727272698</v>
      </c>
      <c r="H202" s="16"/>
      <c r="I202" s="16"/>
      <c r="J202" s="16"/>
      <c r="K202" s="16"/>
      <c r="L202" s="19">
        <v>-13557</v>
      </c>
      <c r="M202" s="37"/>
      <c r="N202" s="6"/>
    </row>
    <row r="203" spans="1:14" x14ac:dyDescent="0.35">
      <c r="A203" s="42" t="s">
        <v>424</v>
      </c>
      <c r="B203" s="28" t="s">
        <v>425</v>
      </c>
      <c r="C203" s="16">
        <v>-35000</v>
      </c>
      <c r="D203" s="17"/>
      <c r="E203" s="17">
        <v>-42429.5</v>
      </c>
      <c r="F203" s="16">
        <v>25428</v>
      </c>
      <c r="G203" s="18">
        <v>-72.651428571428596</v>
      </c>
      <c r="H203" s="16"/>
      <c r="I203" s="16"/>
      <c r="J203" s="16"/>
      <c r="K203" s="16"/>
      <c r="L203" s="19">
        <v>-42429.5</v>
      </c>
      <c r="M203" s="37"/>
      <c r="N203" s="6"/>
    </row>
    <row r="204" spans="1:14" x14ac:dyDescent="0.35">
      <c r="A204" s="42" t="s">
        <v>426</v>
      </c>
      <c r="B204" s="28" t="s">
        <v>427</v>
      </c>
      <c r="C204" s="16">
        <v>-200000</v>
      </c>
      <c r="D204" s="17"/>
      <c r="E204" s="17">
        <v>-434770.04</v>
      </c>
      <c r="F204" s="16">
        <v>249984.45</v>
      </c>
      <c r="G204" s="18">
        <v>-124.992225</v>
      </c>
      <c r="H204" s="16"/>
      <c r="I204" s="16"/>
      <c r="J204" s="16"/>
      <c r="K204" s="16"/>
      <c r="L204" s="19">
        <v>-434770.04</v>
      </c>
      <c r="M204" s="37"/>
      <c r="N204" s="6"/>
    </row>
    <row r="205" spans="1:14" x14ac:dyDescent="0.35">
      <c r="A205" s="42" t="s">
        <v>428</v>
      </c>
      <c r="B205" s="28" t="s">
        <v>429</v>
      </c>
      <c r="C205" s="16">
        <v>-80000</v>
      </c>
      <c r="D205" s="17"/>
      <c r="E205" s="17">
        <v>-111281.51</v>
      </c>
      <c r="F205" s="16">
        <v>45481.51</v>
      </c>
      <c r="G205" s="18">
        <v>-56.851887499999997</v>
      </c>
      <c r="H205" s="16"/>
      <c r="I205" s="16"/>
      <c r="J205" s="16"/>
      <c r="K205" s="16"/>
      <c r="L205" s="19">
        <v>-111281.51</v>
      </c>
      <c r="M205" s="37"/>
      <c r="N205" s="6"/>
    </row>
    <row r="206" spans="1:14" x14ac:dyDescent="0.35">
      <c r="A206" s="42" t="s">
        <v>430</v>
      </c>
      <c r="B206" s="28" t="s">
        <v>431</v>
      </c>
      <c r="C206" s="16">
        <v>-310000</v>
      </c>
      <c r="D206" s="17"/>
      <c r="E206" s="17">
        <v>-10534.3</v>
      </c>
      <c r="F206" s="16">
        <v>-299319</v>
      </c>
      <c r="G206" s="18">
        <v>96.554516129032194</v>
      </c>
      <c r="H206" s="16"/>
      <c r="I206" s="16"/>
      <c r="J206" s="16"/>
      <c r="K206" s="16"/>
      <c r="L206" s="19">
        <v>-10534.3</v>
      </c>
      <c r="M206" s="37"/>
      <c r="N206" s="6"/>
    </row>
    <row r="207" spans="1:14" x14ac:dyDescent="0.35">
      <c r="A207" s="42" t="s">
        <v>432</v>
      </c>
      <c r="B207" s="28" t="s">
        <v>433</v>
      </c>
      <c r="C207" s="16">
        <v>-485000</v>
      </c>
      <c r="D207" s="17">
        <v>-51767.56</v>
      </c>
      <c r="E207" s="17">
        <v>-409654.47</v>
      </c>
      <c r="F207" s="16">
        <v>-1661.61</v>
      </c>
      <c r="G207" s="18">
        <v>0.34260000000000002</v>
      </c>
      <c r="H207" s="16"/>
      <c r="I207" s="16"/>
      <c r="J207" s="16"/>
      <c r="K207" s="16"/>
      <c r="L207" s="19">
        <v>-409654.47</v>
      </c>
      <c r="M207" s="37"/>
      <c r="N207" s="6"/>
    </row>
    <row r="208" spans="1:14" x14ac:dyDescent="0.35">
      <c r="A208" s="42" t="s">
        <v>434</v>
      </c>
      <c r="B208" s="28" t="s">
        <v>435</v>
      </c>
      <c r="C208" s="16">
        <v>-430000</v>
      </c>
      <c r="D208" s="17">
        <v>-56021.66</v>
      </c>
      <c r="E208" s="17">
        <v>-559942.76</v>
      </c>
      <c r="F208" s="16">
        <v>198245.77</v>
      </c>
      <c r="G208" s="18">
        <v>-46.103667441860502</v>
      </c>
      <c r="H208" s="16"/>
      <c r="I208" s="16"/>
      <c r="J208" s="16"/>
      <c r="K208" s="16"/>
      <c r="L208" s="19">
        <v>-559942.76</v>
      </c>
      <c r="M208" s="37"/>
      <c r="N208" s="6"/>
    </row>
    <row r="209" spans="1:14" x14ac:dyDescent="0.35">
      <c r="A209" s="42" t="s">
        <v>436</v>
      </c>
      <c r="B209" s="28" t="s">
        <v>437</v>
      </c>
      <c r="C209" s="16">
        <v>0</v>
      </c>
      <c r="D209" s="17"/>
      <c r="E209" s="17"/>
      <c r="F209" s="16">
        <v>0</v>
      </c>
      <c r="G209" s="18" t="s">
        <v>947</v>
      </c>
      <c r="H209" s="16"/>
      <c r="I209" s="16"/>
      <c r="J209" s="16"/>
      <c r="K209" s="16"/>
      <c r="L209" s="19"/>
      <c r="M209" s="37"/>
      <c r="N209" s="6"/>
    </row>
    <row r="210" spans="1:14" x14ac:dyDescent="0.35">
      <c r="A210" s="34" t="s">
        <v>438</v>
      </c>
      <c r="B210" s="28" t="s">
        <v>439</v>
      </c>
      <c r="C210" s="16">
        <v>-3500000</v>
      </c>
      <c r="D210" s="17"/>
      <c r="E210" s="17">
        <v>-3517422.64</v>
      </c>
      <c r="F210" s="16">
        <v>34253.29</v>
      </c>
      <c r="G210" s="18">
        <v>-0.97866542857142902</v>
      </c>
      <c r="H210" s="16"/>
      <c r="I210" s="16"/>
      <c r="J210" s="16"/>
      <c r="K210" s="16"/>
      <c r="L210" s="19">
        <v>-3517422.64</v>
      </c>
      <c r="M210" s="37"/>
      <c r="N210" s="6"/>
    </row>
    <row r="211" spans="1:14" x14ac:dyDescent="0.35">
      <c r="A211" s="42" t="s">
        <v>440</v>
      </c>
      <c r="B211" s="28" t="s">
        <v>441</v>
      </c>
      <c r="C211" s="16">
        <v>-500000</v>
      </c>
      <c r="D211" s="17"/>
      <c r="E211" s="17">
        <v>-692375.68</v>
      </c>
      <c r="F211" s="16">
        <v>192375.67999999999</v>
      </c>
      <c r="G211" s="18">
        <v>-38.475135999999999</v>
      </c>
      <c r="H211" s="16"/>
      <c r="I211" s="16"/>
      <c r="J211" s="16"/>
      <c r="K211" s="16"/>
      <c r="L211" s="19">
        <v>-692375.68</v>
      </c>
      <c r="M211" s="37"/>
      <c r="N211" s="6"/>
    </row>
    <row r="212" spans="1:14" x14ac:dyDescent="0.35">
      <c r="A212" s="42" t="s">
        <v>442</v>
      </c>
      <c r="B212" s="28" t="s">
        <v>443</v>
      </c>
      <c r="C212" s="16">
        <v>-3000000</v>
      </c>
      <c r="D212" s="17"/>
      <c r="E212" s="17">
        <v>-2825046.96</v>
      </c>
      <c r="F212" s="16">
        <v>-158122.39000000001</v>
      </c>
      <c r="G212" s="18">
        <v>5.2707463333333298</v>
      </c>
      <c r="H212" s="16"/>
      <c r="I212" s="16"/>
      <c r="J212" s="16"/>
      <c r="K212" s="16"/>
      <c r="L212" s="19">
        <v>-2825046.96</v>
      </c>
      <c r="M212" s="37"/>
      <c r="N212" s="6"/>
    </row>
    <row r="213" spans="1:14" x14ac:dyDescent="0.35">
      <c r="A213" s="34" t="s">
        <v>444</v>
      </c>
      <c r="B213" s="28" t="s">
        <v>445</v>
      </c>
      <c r="C213" s="16">
        <v>-1401000</v>
      </c>
      <c r="D213" s="17">
        <v>-126538.97</v>
      </c>
      <c r="E213" s="17">
        <v>-500083.73</v>
      </c>
      <c r="F213" s="16">
        <v>-762775.2</v>
      </c>
      <c r="G213" s="18">
        <v>54.445053533190602</v>
      </c>
      <c r="H213" s="16"/>
      <c r="I213" s="16"/>
      <c r="J213" s="16"/>
      <c r="K213" s="16"/>
      <c r="L213" s="19">
        <v>-500083.73</v>
      </c>
      <c r="M213" s="37"/>
      <c r="N213" s="6"/>
    </row>
    <row r="214" spans="1:14" x14ac:dyDescent="0.35">
      <c r="A214" s="42" t="s">
        <v>446</v>
      </c>
      <c r="B214" s="28" t="s">
        <v>447</v>
      </c>
      <c r="C214" s="16">
        <v>0</v>
      </c>
      <c r="D214" s="17"/>
      <c r="E214" s="17"/>
      <c r="F214" s="16">
        <v>0</v>
      </c>
      <c r="G214" s="18" t="s">
        <v>948</v>
      </c>
      <c r="H214" s="16"/>
      <c r="I214" s="16"/>
      <c r="J214" s="16"/>
      <c r="K214" s="16"/>
      <c r="L214" s="19"/>
      <c r="M214" s="37"/>
      <c r="N214" s="6"/>
    </row>
    <row r="215" spans="1:14" x14ac:dyDescent="0.35">
      <c r="A215" s="35" t="s">
        <v>448</v>
      </c>
      <c r="B215" s="28" t="s">
        <v>449</v>
      </c>
      <c r="C215" s="16">
        <v>-160000</v>
      </c>
      <c r="D215" s="17"/>
      <c r="E215" s="17">
        <v>-5266.5</v>
      </c>
      <c r="F215" s="16">
        <v>-148837.66</v>
      </c>
      <c r="G215" s="18">
        <v>93.023537500000003</v>
      </c>
      <c r="H215" s="16"/>
      <c r="I215" s="16"/>
      <c r="J215" s="16"/>
      <c r="K215" s="16"/>
      <c r="L215" s="19">
        <v>-5266.5</v>
      </c>
      <c r="M215" s="37"/>
      <c r="N215" s="6"/>
    </row>
    <row r="216" spans="1:14" x14ac:dyDescent="0.35">
      <c r="A216" s="36" t="s">
        <v>450</v>
      </c>
      <c r="B216" s="28" t="s">
        <v>451</v>
      </c>
      <c r="C216" s="16">
        <v>-160000</v>
      </c>
      <c r="D216" s="17"/>
      <c r="E216" s="17">
        <v>-5266.5</v>
      </c>
      <c r="F216" s="16">
        <v>-148837.66</v>
      </c>
      <c r="G216" s="18">
        <v>93.023537500000003</v>
      </c>
      <c r="H216" s="16"/>
      <c r="I216" s="16"/>
      <c r="J216" s="16"/>
      <c r="K216" s="16"/>
      <c r="L216" s="19">
        <v>-5266.5</v>
      </c>
      <c r="M216" s="37"/>
      <c r="N216" s="6"/>
    </row>
    <row r="217" spans="1:14" x14ac:dyDescent="0.35">
      <c r="A217" s="35" t="s">
        <v>452</v>
      </c>
      <c r="B217" s="28" t="s">
        <v>453</v>
      </c>
      <c r="C217" s="16">
        <v>-235000</v>
      </c>
      <c r="D217" s="17"/>
      <c r="E217" s="17">
        <v>-195742</v>
      </c>
      <c r="F217" s="16">
        <v>-39258</v>
      </c>
      <c r="G217" s="18">
        <v>16.705531914893601</v>
      </c>
      <c r="H217" s="16"/>
      <c r="I217" s="16"/>
      <c r="J217" s="16"/>
      <c r="K217" s="16"/>
      <c r="L217" s="19">
        <v>-195742</v>
      </c>
      <c r="M217" s="37"/>
      <c r="N217" s="6"/>
    </row>
    <row r="218" spans="1:14" x14ac:dyDescent="0.35">
      <c r="A218" s="36" t="s">
        <v>454</v>
      </c>
      <c r="B218" s="28" t="s">
        <v>455</v>
      </c>
      <c r="C218" s="16">
        <v>-235000</v>
      </c>
      <c r="D218" s="17"/>
      <c r="E218" s="17">
        <v>-195742</v>
      </c>
      <c r="F218" s="16">
        <v>-39258</v>
      </c>
      <c r="G218" s="18">
        <v>16.705531914893601</v>
      </c>
      <c r="H218" s="16"/>
      <c r="I218" s="16"/>
      <c r="J218" s="16"/>
      <c r="K218" s="16"/>
      <c r="L218" s="19">
        <v>-195742</v>
      </c>
      <c r="M218" s="37"/>
      <c r="N218" s="6"/>
    </row>
    <row r="219" spans="1:14" x14ac:dyDescent="0.35">
      <c r="A219" s="35" t="s">
        <v>456</v>
      </c>
      <c r="B219" s="28" t="s">
        <v>457</v>
      </c>
      <c r="C219" s="16">
        <v>-30000</v>
      </c>
      <c r="D219" s="17"/>
      <c r="E219" s="17"/>
      <c r="F219" s="16">
        <v>-30000</v>
      </c>
      <c r="G219" s="18">
        <v>100</v>
      </c>
      <c r="H219" s="16"/>
      <c r="I219" s="16"/>
      <c r="J219" s="16"/>
      <c r="K219" s="16"/>
      <c r="L219" s="19"/>
      <c r="M219" s="37"/>
      <c r="N219" s="6"/>
    </row>
    <row r="220" spans="1:14" x14ac:dyDescent="0.35">
      <c r="A220" s="36" t="s">
        <v>458</v>
      </c>
      <c r="B220" s="28" t="s">
        <v>459</v>
      </c>
      <c r="C220" s="16">
        <v>-30000</v>
      </c>
      <c r="D220" s="17"/>
      <c r="E220" s="17"/>
      <c r="F220" s="16">
        <v>-30000</v>
      </c>
      <c r="G220" s="18">
        <v>100</v>
      </c>
      <c r="H220" s="16"/>
      <c r="I220" s="16"/>
      <c r="J220" s="16"/>
      <c r="K220" s="16"/>
      <c r="L220" s="19"/>
      <c r="M220" s="37"/>
      <c r="N220" s="6"/>
    </row>
    <row r="221" spans="1:14" x14ac:dyDescent="0.35">
      <c r="A221" s="35" t="s">
        <v>460</v>
      </c>
      <c r="B221" s="28" t="s">
        <v>461</v>
      </c>
      <c r="C221" s="16">
        <v>-976000</v>
      </c>
      <c r="D221" s="17">
        <v>-126538.97</v>
      </c>
      <c r="E221" s="17">
        <v>-299075.23</v>
      </c>
      <c r="F221" s="16">
        <v>-544679.54</v>
      </c>
      <c r="G221" s="18">
        <v>55.807329918032799</v>
      </c>
      <c r="H221" s="16"/>
      <c r="I221" s="16"/>
      <c r="J221" s="16"/>
      <c r="K221" s="16"/>
      <c r="L221" s="19">
        <v>-299075.23</v>
      </c>
      <c r="M221" s="37"/>
      <c r="N221" s="6"/>
    </row>
    <row r="222" spans="1:14" x14ac:dyDescent="0.35">
      <c r="A222" s="36" t="s">
        <v>462</v>
      </c>
      <c r="B222" s="28" t="s">
        <v>463</v>
      </c>
      <c r="C222" s="16">
        <v>-121000</v>
      </c>
      <c r="D222" s="17">
        <v>-103998.73</v>
      </c>
      <c r="E222" s="17">
        <v>-19675</v>
      </c>
      <c r="F222" s="16">
        <v>2673.73</v>
      </c>
      <c r="G222" s="18">
        <v>-2.2096942148760301</v>
      </c>
      <c r="H222" s="16"/>
      <c r="I222" s="16"/>
      <c r="J222" s="16"/>
      <c r="K222" s="16"/>
      <c r="L222" s="19">
        <v>-19675</v>
      </c>
      <c r="M222" s="37"/>
      <c r="N222" s="6"/>
    </row>
    <row r="223" spans="1:14" x14ac:dyDescent="0.35">
      <c r="A223" s="36" t="s">
        <v>464</v>
      </c>
      <c r="B223" s="28" t="s">
        <v>465</v>
      </c>
      <c r="C223" s="16">
        <v>-205000</v>
      </c>
      <c r="D223" s="17">
        <v>-11308.71</v>
      </c>
      <c r="E223" s="17"/>
      <c r="F223" s="16">
        <v>-193691.29</v>
      </c>
      <c r="G223" s="18">
        <v>94.483556097561006</v>
      </c>
      <c r="H223" s="16"/>
      <c r="I223" s="16"/>
      <c r="J223" s="16"/>
      <c r="K223" s="16"/>
      <c r="L223" s="19"/>
      <c r="M223" s="37"/>
      <c r="N223" s="6"/>
    </row>
    <row r="224" spans="1:14" x14ac:dyDescent="0.35">
      <c r="A224" s="36" t="s">
        <v>466</v>
      </c>
      <c r="B224" s="28" t="s">
        <v>467</v>
      </c>
      <c r="C224" s="16">
        <v>-325000</v>
      </c>
      <c r="D224" s="17">
        <v>-10888.82</v>
      </c>
      <c r="E224" s="17">
        <v>-276620.23</v>
      </c>
      <c r="F224" s="16">
        <v>-31784.69</v>
      </c>
      <c r="G224" s="18">
        <v>9.7799046153846092</v>
      </c>
      <c r="H224" s="16"/>
      <c r="I224" s="16"/>
      <c r="J224" s="16"/>
      <c r="K224" s="16"/>
      <c r="L224" s="19">
        <v>-276620.23</v>
      </c>
      <c r="M224" s="37"/>
      <c r="N224" s="6"/>
    </row>
    <row r="225" spans="1:14" x14ac:dyDescent="0.35">
      <c r="A225" s="36" t="s">
        <v>468</v>
      </c>
      <c r="B225" s="28" t="s">
        <v>469</v>
      </c>
      <c r="C225" s="16">
        <v>-325000</v>
      </c>
      <c r="D225" s="17">
        <v>-342.71</v>
      </c>
      <c r="E225" s="17">
        <v>-2780</v>
      </c>
      <c r="F225" s="16">
        <v>-321877.28999999998</v>
      </c>
      <c r="G225" s="18">
        <v>99.039166153846196</v>
      </c>
      <c r="H225" s="16"/>
      <c r="I225" s="16"/>
      <c r="J225" s="16"/>
      <c r="K225" s="16"/>
      <c r="L225" s="19">
        <v>-2780</v>
      </c>
      <c r="M225" s="37"/>
      <c r="N225" s="6"/>
    </row>
    <row r="226" spans="1:14" x14ac:dyDescent="0.35">
      <c r="A226" s="34" t="s">
        <v>470</v>
      </c>
      <c r="B226" s="28" t="s">
        <v>471</v>
      </c>
      <c r="C226" s="16">
        <v>-215000</v>
      </c>
      <c r="D226" s="17"/>
      <c r="E226" s="17">
        <v>-214817.85</v>
      </c>
      <c r="F226" s="16">
        <v>-182.15</v>
      </c>
      <c r="G226" s="18">
        <v>8.4720930232558098E-2</v>
      </c>
      <c r="H226" s="16"/>
      <c r="I226" s="16"/>
      <c r="J226" s="16"/>
      <c r="K226" s="16"/>
      <c r="L226" s="19">
        <v>-214817.85</v>
      </c>
      <c r="M226" s="37"/>
      <c r="N226" s="6"/>
    </row>
    <row r="227" spans="1:14" x14ac:dyDescent="0.35">
      <c r="A227" s="42" t="s">
        <v>472</v>
      </c>
      <c r="B227" s="28" t="s">
        <v>473</v>
      </c>
      <c r="C227" s="16">
        <v>-215000</v>
      </c>
      <c r="D227" s="17"/>
      <c r="E227" s="17">
        <v>-214817.85</v>
      </c>
      <c r="F227" s="16">
        <v>-182.15</v>
      </c>
      <c r="G227" s="18">
        <v>8.4720930232558098E-2</v>
      </c>
      <c r="H227" s="16"/>
      <c r="I227" s="16"/>
      <c r="J227" s="16"/>
      <c r="K227" s="16"/>
      <c r="L227" s="19">
        <v>-214817.85</v>
      </c>
      <c r="M227" s="37"/>
      <c r="N227" s="6"/>
    </row>
    <row r="228" spans="1:14" x14ac:dyDescent="0.35">
      <c r="A228" s="34" t="s">
        <v>474</v>
      </c>
      <c r="B228" s="28" t="s">
        <v>475</v>
      </c>
      <c r="C228" s="16">
        <v>-3264930</v>
      </c>
      <c r="D228" s="17">
        <v>-320835</v>
      </c>
      <c r="E228" s="17">
        <v>-1226249.04</v>
      </c>
      <c r="F228" s="16">
        <v>-1603245.4</v>
      </c>
      <c r="G228" s="18">
        <v>49.105046662562401</v>
      </c>
      <c r="H228" s="16"/>
      <c r="I228" s="16"/>
      <c r="J228" s="16"/>
      <c r="K228" s="16"/>
      <c r="L228" s="19">
        <v>-1226249.04</v>
      </c>
      <c r="M228" s="41"/>
      <c r="N228" s="6"/>
    </row>
    <row r="229" spans="1:14" x14ac:dyDescent="0.35">
      <c r="A229" s="42" t="s">
        <v>476</v>
      </c>
      <c r="B229" s="28" t="s">
        <v>477</v>
      </c>
      <c r="C229" s="16"/>
      <c r="D229" s="17"/>
      <c r="E229" s="17">
        <v>-41000</v>
      </c>
      <c r="F229" s="16">
        <v>41000</v>
      </c>
      <c r="G229" s="18" t="s">
        <v>949</v>
      </c>
      <c r="H229" s="16"/>
      <c r="I229" s="16"/>
      <c r="J229" s="16"/>
      <c r="K229" s="16"/>
      <c r="L229" s="19">
        <v>-41000</v>
      </c>
      <c r="M229" s="37"/>
      <c r="N229" s="45"/>
    </row>
    <row r="230" spans="1:14" x14ac:dyDescent="0.35">
      <c r="A230" s="42" t="s">
        <v>478</v>
      </c>
      <c r="B230" s="28" t="s">
        <v>479</v>
      </c>
      <c r="C230" s="16"/>
      <c r="D230" s="17"/>
      <c r="E230" s="17">
        <v>-58680</v>
      </c>
      <c r="F230" s="16">
        <v>58680</v>
      </c>
      <c r="G230" s="18" t="s">
        <v>950</v>
      </c>
      <c r="H230" s="16"/>
      <c r="I230" s="16"/>
      <c r="J230" s="16"/>
      <c r="K230" s="16"/>
      <c r="L230" s="19">
        <v>-58680</v>
      </c>
      <c r="M230" s="37"/>
      <c r="N230" s="6"/>
    </row>
    <row r="231" spans="1:14" x14ac:dyDescent="0.35">
      <c r="A231" s="42" t="s">
        <v>480</v>
      </c>
      <c r="B231" s="28" t="s">
        <v>481</v>
      </c>
      <c r="C231" s="16">
        <v>-219000</v>
      </c>
      <c r="D231" s="17"/>
      <c r="E231" s="17">
        <v>-124800</v>
      </c>
      <c r="F231" s="16">
        <v>-27000</v>
      </c>
      <c r="G231" s="18">
        <v>12.328767123287699</v>
      </c>
      <c r="H231" s="16"/>
      <c r="I231" s="16"/>
      <c r="J231" s="16"/>
      <c r="K231" s="16"/>
      <c r="L231" s="19">
        <v>-124800</v>
      </c>
      <c r="M231" s="37">
        <v>69000</v>
      </c>
      <c r="N231" s="6" t="s">
        <v>951</v>
      </c>
    </row>
    <row r="232" spans="1:14" x14ac:dyDescent="0.35">
      <c r="A232" s="42" t="s">
        <v>482</v>
      </c>
      <c r="B232" s="28" t="s">
        <v>483</v>
      </c>
      <c r="C232" s="16">
        <v>-316000</v>
      </c>
      <c r="D232" s="17">
        <v>-158030</v>
      </c>
      <c r="E232" s="17">
        <v>-160546.17000000001</v>
      </c>
      <c r="F232" s="16">
        <v>2576.17</v>
      </c>
      <c r="G232" s="18">
        <v>-0.81524367088607597</v>
      </c>
      <c r="H232" s="16"/>
      <c r="I232" s="16"/>
      <c r="J232" s="16"/>
      <c r="K232" s="16"/>
      <c r="L232" s="19">
        <v>-160546.17000000001</v>
      </c>
      <c r="M232" s="37"/>
      <c r="N232" s="6"/>
    </row>
    <row r="233" spans="1:14" x14ac:dyDescent="0.35">
      <c r="A233" s="42" t="s">
        <v>484</v>
      </c>
      <c r="B233" s="28" t="s">
        <v>485</v>
      </c>
      <c r="C233" s="16">
        <v>-226400</v>
      </c>
      <c r="D233" s="17">
        <v>-135525</v>
      </c>
      <c r="E233" s="17">
        <v>-107195</v>
      </c>
      <c r="F233" s="16">
        <v>16320</v>
      </c>
      <c r="G233" s="18">
        <v>-7.20848056537102</v>
      </c>
      <c r="H233" s="16"/>
      <c r="I233" s="16"/>
      <c r="J233" s="16"/>
      <c r="K233" s="16"/>
      <c r="L233" s="19">
        <v>-107195</v>
      </c>
      <c r="M233" s="37"/>
      <c r="N233" s="6"/>
    </row>
    <row r="234" spans="1:14" x14ac:dyDescent="0.35">
      <c r="A234" s="42" t="s">
        <v>486</v>
      </c>
      <c r="B234" s="28" t="s">
        <v>487</v>
      </c>
      <c r="C234" s="16">
        <v>-129530</v>
      </c>
      <c r="D234" s="17">
        <v>-27280</v>
      </c>
      <c r="E234" s="17">
        <v>-60220</v>
      </c>
      <c r="F234" s="16">
        <v>-42030</v>
      </c>
      <c r="G234" s="18">
        <v>32.448081525515299</v>
      </c>
      <c r="H234" s="16"/>
      <c r="I234" s="16"/>
      <c r="J234" s="16"/>
      <c r="K234" s="16"/>
      <c r="L234" s="19">
        <v>-60220</v>
      </c>
      <c r="M234" s="37"/>
      <c r="N234" s="6"/>
    </row>
    <row r="235" spans="1:14" x14ac:dyDescent="0.35">
      <c r="A235" s="42" t="s">
        <v>488</v>
      </c>
      <c r="B235" s="28" t="s">
        <v>489</v>
      </c>
      <c r="C235" s="16">
        <v>-341000</v>
      </c>
      <c r="D235" s="17"/>
      <c r="E235" s="17">
        <v>-323169.25</v>
      </c>
      <c r="F235" s="16">
        <v>5828.25</v>
      </c>
      <c r="G235" s="18">
        <v>-1.7091642228738999</v>
      </c>
      <c r="H235" s="16"/>
      <c r="I235" s="16"/>
      <c r="J235" s="16"/>
      <c r="K235" s="16"/>
      <c r="L235" s="19">
        <v>-323169.25</v>
      </c>
      <c r="M235" s="37"/>
      <c r="N235" s="6"/>
    </row>
    <row r="236" spans="1:14" x14ac:dyDescent="0.35">
      <c r="A236" s="42" t="s">
        <v>490</v>
      </c>
      <c r="B236" s="28" t="s">
        <v>491</v>
      </c>
      <c r="C236" s="16">
        <v>-500000</v>
      </c>
      <c r="D236" s="17"/>
      <c r="E236" s="17"/>
      <c r="F236" s="16">
        <v>-500000</v>
      </c>
      <c r="G236" s="18">
        <v>100</v>
      </c>
      <c r="H236" s="16"/>
      <c r="I236" s="16"/>
      <c r="J236" s="16"/>
      <c r="K236" s="16"/>
      <c r="L236" s="19"/>
      <c r="M236" s="37"/>
      <c r="N236" s="6"/>
    </row>
    <row r="237" spans="1:14" x14ac:dyDescent="0.35">
      <c r="A237" s="42" t="s">
        <v>492</v>
      </c>
      <c r="B237" s="28" t="s">
        <v>493</v>
      </c>
      <c r="C237" s="16">
        <v>-300000</v>
      </c>
      <c r="D237" s="17"/>
      <c r="E237" s="17">
        <v>-9621.2999999999993</v>
      </c>
      <c r="F237" s="16">
        <v>-290378.7</v>
      </c>
      <c r="G237" s="18">
        <v>96.792900000000003</v>
      </c>
      <c r="H237" s="16"/>
      <c r="I237" s="16"/>
      <c r="J237" s="16"/>
      <c r="K237" s="16"/>
      <c r="L237" s="19">
        <v>-9621.2999999999993</v>
      </c>
      <c r="M237" s="37">
        <v>300000</v>
      </c>
      <c r="N237" s="6" t="s">
        <v>494</v>
      </c>
    </row>
    <row r="238" spans="1:14" x14ac:dyDescent="0.35">
      <c r="A238" s="42" t="s">
        <v>495</v>
      </c>
      <c r="B238" s="28" t="s">
        <v>496</v>
      </c>
      <c r="C238" s="16">
        <v>-219000</v>
      </c>
      <c r="D238" s="17"/>
      <c r="E238" s="17">
        <v>-45706.84</v>
      </c>
      <c r="F238" s="16">
        <v>-162410.79999999999</v>
      </c>
      <c r="G238" s="18">
        <v>74.160182648401801</v>
      </c>
      <c r="H238" s="16"/>
      <c r="I238" s="16"/>
      <c r="J238" s="16"/>
      <c r="K238" s="16"/>
      <c r="L238" s="19">
        <v>-45706.84</v>
      </c>
      <c r="M238" s="37">
        <v>11000</v>
      </c>
      <c r="N238" s="6" t="s">
        <v>952</v>
      </c>
    </row>
    <row r="239" spans="1:14" x14ac:dyDescent="0.35">
      <c r="A239" s="42" t="s">
        <v>497</v>
      </c>
      <c r="B239" s="28" t="s">
        <v>498</v>
      </c>
      <c r="C239" s="16">
        <v>-219000</v>
      </c>
      <c r="D239" s="17"/>
      <c r="E239" s="17">
        <v>-5040</v>
      </c>
      <c r="F239" s="16">
        <v>-213960</v>
      </c>
      <c r="G239" s="18">
        <v>97.698630136986296</v>
      </c>
      <c r="H239" s="16"/>
      <c r="I239" s="16"/>
      <c r="J239" s="16"/>
      <c r="K239" s="16"/>
      <c r="L239" s="19">
        <v>-5040</v>
      </c>
      <c r="M239" s="37">
        <v>80000</v>
      </c>
      <c r="N239" s="6" t="s">
        <v>953</v>
      </c>
    </row>
    <row r="240" spans="1:14" x14ac:dyDescent="0.35">
      <c r="A240" s="42" t="s">
        <v>499</v>
      </c>
      <c r="B240" s="28" t="s">
        <v>500</v>
      </c>
      <c r="C240" s="16">
        <v>-165000</v>
      </c>
      <c r="D240" s="17"/>
      <c r="E240" s="17">
        <v>-9980</v>
      </c>
      <c r="F240" s="16">
        <v>-155020</v>
      </c>
      <c r="G240" s="18">
        <v>93.951515151515196</v>
      </c>
      <c r="H240" s="16"/>
      <c r="I240" s="16"/>
      <c r="J240" s="16"/>
      <c r="K240" s="16"/>
      <c r="L240" s="19">
        <v>-9980</v>
      </c>
      <c r="M240" s="37">
        <v>155000</v>
      </c>
      <c r="N240" s="6" t="s">
        <v>954</v>
      </c>
    </row>
    <row r="241" spans="1:14" x14ac:dyDescent="0.35">
      <c r="A241" s="42" t="s">
        <v>501</v>
      </c>
      <c r="B241" s="28" t="s">
        <v>502</v>
      </c>
      <c r="C241" s="16">
        <v>-530000</v>
      </c>
      <c r="D241" s="17"/>
      <c r="E241" s="17">
        <v>-280290.48</v>
      </c>
      <c r="F241" s="16">
        <v>-236850.32</v>
      </c>
      <c r="G241" s="18">
        <v>44.688739622641499</v>
      </c>
      <c r="H241" s="16"/>
      <c r="I241" s="16"/>
      <c r="J241" s="16"/>
      <c r="K241" s="16"/>
      <c r="L241" s="19">
        <v>-280290.48</v>
      </c>
      <c r="M241" s="37">
        <v>235000</v>
      </c>
      <c r="N241" s="6" t="s">
        <v>955</v>
      </c>
    </row>
    <row r="242" spans="1:14" x14ac:dyDescent="0.35">
      <c r="A242" s="42" t="s">
        <v>503</v>
      </c>
      <c r="B242" s="28" t="s">
        <v>504</v>
      </c>
      <c r="C242" s="16">
        <v>-100000</v>
      </c>
      <c r="D242" s="17"/>
      <c r="E242" s="17"/>
      <c r="F242" s="16">
        <v>-100000</v>
      </c>
      <c r="G242" s="18">
        <v>100</v>
      </c>
      <c r="H242" s="16"/>
      <c r="I242" s="16"/>
      <c r="J242" s="16"/>
      <c r="K242" s="16"/>
      <c r="L242" s="19"/>
      <c r="M242" s="37"/>
      <c r="N242" s="6"/>
    </row>
    <row r="243" spans="1:14" ht="26.5" x14ac:dyDescent="0.35">
      <c r="A243" s="34" t="s">
        <v>505</v>
      </c>
      <c r="B243" s="28" t="s">
        <v>506</v>
      </c>
      <c r="C243" s="16">
        <v>-2365000</v>
      </c>
      <c r="D243" s="17">
        <v>-443259.82</v>
      </c>
      <c r="E243" s="17">
        <v>-2258514</v>
      </c>
      <c r="F243" s="16">
        <v>757585.29</v>
      </c>
      <c r="G243" s="18">
        <v>-32.033204651162798</v>
      </c>
      <c r="H243" s="16"/>
      <c r="I243" s="16"/>
      <c r="J243" s="16"/>
      <c r="K243" s="16"/>
      <c r="L243" s="19">
        <v>-2258514</v>
      </c>
      <c r="M243" s="37">
        <v>500000</v>
      </c>
      <c r="N243" s="6" t="s">
        <v>507</v>
      </c>
    </row>
    <row r="244" spans="1:14" x14ac:dyDescent="0.35">
      <c r="A244" s="42" t="s">
        <v>508</v>
      </c>
      <c r="B244" s="28" t="s">
        <v>509</v>
      </c>
      <c r="C244" s="16"/>
      <c r="D244" s="17"/>
      <c r="E244" s="17"/>
      <c r="F244" s="16">
        <v>32978.26</v>
      </c>
      <c r="G244" s="18" t="s">
        <v>956</v>
      </c>
      <c r="H244" s="16"/>
      <c r="I244" s="16"/>
      <c r="J244" s="16"/>
      <c r="K244" s="16"/>
      <c r="L244" s="19"/>
      <c r="M244" s="37"/>
      <c r="N244" s="6"/>
    </row>
    <row r="245" spans="1:14" x14ac:dyDescent="0.35">
      <c r="A245" s="42" t="s">
        <v>510</v>
      </c>
      <c r="B245" s="28" t="s">
        <v>511</v>
      </c>
      <c r="C245" s="16"/>
      <c r="D245" s="17"/>
      <c r="E245" s="17"/>
      <c r="F245" s="16">
        <v>7797.62</v>
      </c>
      <c r="G245" s="18" t="s">
        <v>957</v>
      </c>
      <c r="H245" s="16"/>
      <c r="I245" s="16"/>
      <c r="J245" s="16"/>
      <c r="K245" s="16"/>
      <c r="L245" s="19"/>
      <c r="M245" s="37"/>
      <c r="N245" s="6"/>
    </row>
    <row r="246" spans="1:14" x14ac:dyDescent="0.35">
      <c r="A246" s="42" t="s">
        <v>512</v>
      </c>
      <c r="B246" s="28" t="s">
        <v>513</v>
      </c>
      <c r="C246" s="16"/>
      <c r="D246" s="17"/>
      <c r="E246" s="17">
        <v>-7548.15</v>
      </c>
      <c r="F246" s="16">
        <v>70667.39</v>
      </c>
      <c r="G246" s="18" t="s">
        <v>958</v>
      </c>
      <c r="H246" s="16"/>
      <c r="I246" s="16"/>
      <c r="J246" s="16"/>
      <c r="K246" s="16"/>
      <c r="L246" s="19">
        <v>-7548.15</v>
      </c>
      <c r="M246" s="37"/>
      <c r="N246" s="6"/>
    </row>
    <row r="247" spans="1:14" x14ac:dyDescent="0.35">
      <c r="A247" s="42" t="s">
        <v>514</v>
      </c>
      <c r="B247" s="28" t="s">
        <v>515</v>
      </c>
      <c r="C247" s="16"/>
      <c r="D247" s="17"/>
      <c r="E247" s="17"/>
      <c r="F247" s="16">
        <v>11797.62</v>
      </c>
      <c r="G247" s="18" t="s">
        <v>959</v>
      </c>
      <c r="H247" s="16"/>
      <c r="I247" s="16"/>
      <c r="J247" s="16"/>
      <c r="K247" s="16"/>
      <c r="L247" s="19"/>
      <c r="M247" s="37"/>
      <c r="N247" s="6"/>
    </row>
    <row r="248" spans="1:14" x14ac:dyDescent="0.35">
      <c r="A248" s="42" t="s">
        <v>516</v>
      </c>
      <c r="B248" s="28" t="s">
        <v>517</v>
      </c>
      <c r="C248" s="16"/>
      <c r="D248" s="17"/>
      <c r="E248" s="17">
        <v>-105315.84</v>
      </c>
      <c r="F248" s="16">
        <v>168325.84</v>
      </c>
      <c r="G248" s="18" t="s">
        <v>960</v>
      </c>
      <c r="H248" s="16"/>
      <c r="I248" s="16"/>
      <c r="J248" s="16"/>
      <c r="K248" s="16"/>
      <c r="L248" s="19">
        <v>-105315.84</v>
      </c>
      <c r="M248" s="37"/>
      <c r="N248" s="6"/>
    </row>
    <row r="249" spans="1:14" x14ac:dyDescent="0.35">
      <c r="A249" s="42" t="s">
        <v>518</v>
      </c>
      <c r="B249" s="28" t="s">
        <v>519</v>
      </c>
      <c r="C249" s="16"/>
      <c r="D249" s="17">
        <v>-51144.22</v>
      </c>
      <c r="E249" s="17">
        <v>-8975.52</v>
      </c>
      <c r="F249" s="16">
        <v>60119.74</v>
      </c>
      <c r="G249" s="18" t="s">
        <v>961</v>
      </c>
      <c r="H249" s="16"/>
      <c r="I249" s="16"/>
      <c r="J249" s="16"/>
      <c r="K249" s="16"/>
      <c r="L249" s="19">
        <v>-8975.52</v>
      </c>
      <c r="M249" s="37"/>
      <c r="N249" s="6"/>
    </row>
    <row r="250" spans="1:14" x14ac:dyDescent="0.35">
      <c r="A250" s="42" t="s">
        <v>520</v>
      </c>
      <c r="B250" s="28" t="s">
        <v>521</v>
      </c>
      <c r="C250" s="16">
        <v>-200000</v>
      </c>
      <c r="D250" s="17">
        <v>-182184.8</v>
      </c>
      <c r="E250" s="17">
        <v>-17617.5</v>
      </c>
      <c r="F250" s="16">
        <v>-197.7</v>
      </c>
      <c r="G250" s="18">
        <v>9.8849999999999993E-2</v>
      </c>
      <c r="H250" s="16"/>
      <c r="I250" s="16"/>
      <c r="J250" s="16"/>
      <c r="K250" s="16"/>
      <c r="L250" s="19">
        <v>-17617.5</v>
      </c>
      <c r="M250" s="37"/>
      <c r="N250" s="6"/>
    </row>
    <row r="251" spans="1:14" x14ac:dyDescent="0.35">
      <c r="A251" s="42" t="s">
        <v>522</v>
      </c>
      <c r="B251" s="28" t="s">
        <v>523</v>
      </c>
      <c r="C251" s="16">
        <v>-30000</v>
      </c>
      <c r="D251" s="17">
        <v>-55939.78</v>
      </c>
      <c r="E251" s="17">
        <v>-7728.75</v>
      </c>
      <c r="F251" s="16">
        <v>33668.53</v>
      </c>
      <c r="G251" s="18">
        <v>-112.228433333333</v>
      </c>
      <c r="H251" s="16"/>
      <c r="I251" s="16"/>
      <c r="J251" s="16"/>
      <c r="K251" s="16"/>
      <c r="L251" s="19">
        <v>-7728.75</v>
      </c>
      <c r="M251" s="37"/>
      <c r="N251" s="6"/>
    </row>
    <row r="252" spans="1:14" x14ac:dyDescent="0.35">
      <c r="A252" s="42" t="s">
        <v>524</v>
      </c>
      <c r="B252" s="28" t="s">
        <v>525</v>
      </c>
      <c r="C252" s="16">
        <v>-70000</v>
      </c>
      <c r="D252" s="17">
        <v>-10945.26</v>
      </c>
      <c r="E252" s="17">
        <v>-282630.08</v>
      </c>
      <c r="F252" s="16">
        <v>223575.34</v>
      </c>
      <c r="G252" s="18">
        <v>-319.39334285714301</v>
      </c>
      <c r="H252" s="16"/>
      <c r="I252" s="16"/>
      <c r="J252" s="16"/>
      <c r="K252" s="16"/>
      <c r="L252" s="19">
        <v>-282630.08</v>
      </c>
      <c r="M252" s="37"/>
      <c r="N252" s="6"/>
    </row>
    <row r="253" spans="1:14" x14ac:dyDescent="0.35">
      <c r="A253" s="42" t="s">
        <v>526</v>
      </c>
      <c r="B253" s="28" t="s">
        <v>527</v>
      </c>
      <c r="C253" s="16">
        <v>-65000</v>
      </c>
      <c r="D253" s="17">
        <v>-108532.16</v>
      </c>
      <c r="E253" s="17">
        <v>-80906.740000000005</v>
      </c>
      <c r="F253" s="16">
        <v>124438.9</v>
      </c>
      <c r="G253" s="18">
        <v>-191.44446153846201</v>
      </c>
      <c r="H253" s="16"/>
      <c r="I253" s="16"/>
      <c r="J253" s="16"/>
      <c r="K253" s="16"/>
      <c r="L253" s="19">
        <v>-80906.740000000005</v>
      </c>
      <c r="M253" s="37"/>
      <c r="N253" s="6"/>
    </row>
    <row r="254" spans="1:14" x14ac:dyDescent="0.35">
      <c r="A254" s="42" t="s">
        <v>528</v>
      </c>
      <c r="B254" s="28" t="s">
        <v>529</v>
      </c>
      <c r="C254" s="16">
        <v>-20000</v>
      </c>
      <c r="D254" s="17"/>
      <c r="E254" s="17"/>
      <c r="F254" s="16">
        <v>-20000</v>
      </c>
      <c r="G254" s="18">
        <v>100</v>
      </c>
      <c r="H254" s="16"/>
      <c r="I254" s="16"/>
      <c r="J254" s="16"/>
      <c r="K254" s="16"/>
      <c r="L254" s="19"/>
      <c r="M254" s="37"/>
      <c r="N254" s="6"/>
    </row>
    <row r="255" spans="1:14" x14ac:dyDescent="0.35">
      <c r="A255" s="42" t="s">
        <v>530</v>
      </c>
      <c r="B255" s="28" t="s">
        <v>531</v>
      </c>
      <c r="C255" s="16">
        <v>-70000</v>
      </c>
      <c r="D255" s="17"/>
      <c r="E255" s="17">
        <v>-70170</v>
      </c>
      <c r="F255" s="16">
        <v>170</v>
      </c>
      <c r="G255" s="18">
        <v>-0.24285714285714299</v>
      </c>
      <c r="H255" s="16"/>
      <c r="I255" s="16"/>
      <c r="J255" s="16"/>
      <c r="K255" s="16"/>
      <c r="L255" s="19">
        <v>-70170</v>
      </c>
      <c r="M255" s="37"/>
      <c r="N255" s="6"/>
    </row>
    <row r="256" spans="1:14" x14ac:dyDescent="0.35">
      <c r="A256" s="42" t="s">
        <v>532</v>
      </c>
      <c r="B256" s="28" t="s">
        <v>533</v>
      </c>
      <c r="C256" s="16">
        <v>-70000</v>
      </c>
      <c r="D256" s="17"/>
      <c r="E256" s="17">
        <v>-51980</v>
      </c>
      <c r="F256" s="16">
        <v>-7520</v>
      </c>
      <c r="G256" s="18">
        <v>10.742857142857099</v>
      </c>
      <c r="H256" s="16"/>
      <c r="I256" s="16"/>
      <c r="J256" s="16"/>
      <c r="K256" s="16"/>
      <c r="L256" s="19">
        <v>-51980</v>
      </c>
      <c r="M256" s="37"/>
      <c r="N256" s="6"/>
    </row>
    <row r="257" spans="1:14" x14ac:dyDescent="0.35">
      <c r="A257" s="42" t="s">
        <v>534</v>
      </c>
      <c r="B257" s="28" t="s">
        <v>535</v>
      </c>
      <c r="C257" s="16">
        <v>-100000</v>
      </c>
      <c r="D257" s="17"/>
      <c r="E257" s="17">
        <v>-136318.45000000001</v>
      </c>
      <c r="F257" s="16">
        <v>36425.08</v>
      </c>
      <c r="G257" s="18">
        <v>-36.425080000000001</v>
      </c>
      <c r="H257" s="16"/>
      <c r="I257" s="16"/>
      <c r="J257" s="16"/>
      <c r="K257" s="16"/>
      <c r="L257" s="19">
        <v>-136318.45000000001</v>
      </c>
      <c r="M257" s="37"/>
      <c r="N257" s="6"/>
    </row>
    <row r="258" spans="1:14" x14ac:dyDescent="0.35">
      <c r="A258" s="42" t="s">
        <v>536</v>
      </c>
      <c r="B258" s="28" t="s">
        <v>537</v>
      </c>
      <c r="C258" s="16">
        <v>-130000</v>
      </c>
      <c r="D258" s="17"/>
      <c r="E258" s="17">
        <v>-136170</v>
      </c>
      <c r="F258" s="16">
        <v>6170</v>
      </c>
      <c r="G258" s="18">
        <v>-4.7461538461538497</v>
      </c>
      <c r="H258" s="16"/>
      <c r="I258" s="16"/>
      <c r="J258" s="16"/>
      <c r="K258" s="16"/>
      <c r="L258" s="19">
        <v>-136170</v>
      </c>
      <c r="M258" s="37"/>
      <c r="N258" s="6"/>
    </row>
    <row r="259" spans="1:14" x14ac:dyDescent="0.35">
      <c r="A259" s="42" t="s">
        <v>538</v>
      </c>
      <c r="B259" s="28" t="s">
        <v>539</v>
      </c>
      <c r="C259" s="16">
        <v>-100000</v>
      </c>
      <c r="D259" s="17"/>
      <c r="E259" s="17">
        <v>-74475.42</v>
      </c>
      <c r="F259" s="16">
        <v>-25524.58</v>
      </c>
      <c r="G259" s="18">
        <v>25.52458</v>
      </c>
      <c r="H259" s="16"/>
      <c r="I259" s="16"/>
      <c r="J259" s="16"/>
      <c r="K259" s="16"/>
      <c r="L259" s="19">
        <v>-74475.42</v>
      </c>
      <c r="M259" s="37"/>
      <c r="N259" s="6"/>
    </row>
    <row r="260" spans="1:14" x14ac:dyDescent="0.35">
      <c r="A260" s="42" t="s">
        <v>540</v>
      </c>
      <c r="B260" s="28" t="s">
        <v>541</v>
      </c>
      <c r="C260" s="16">
        <v>-25000</v>
      </c>
      <c r="D260" s="17"/>
      <c r="E260" s="17">
        <v>-37168.300000000003</v>
      </c>
      <c r="F260" s="16">
        <v>12168.3</v>
      </c>
      <c r="G260" s="18">
        <v>-48.673200000000001</v>
      </c>
      <c r="H260" s="16"/>
      <c r="I260" s="16"/>
      <c r="J260" s="16"/>
      <c r="K260" s="16"/>
      <c r="L260" s="19">
        <v>-37168.300000000003</v>
      </c>
      <c r="M260" s="37"/>
      <c r="N260" s="6"/>
    </row>
    <row r="261" spans="1:14" x14ac:dyDescent="0.35">
      <c r="A261" s="42" t="s">
        <v>542</v>
      </c>
      <c r="B261" s="28" t="s">
        <v>543</v>
      </c>
      <c r="C261" s="16">
        <v>-200000</v>
      </c>
      <c r="D261" s="17"/>
      <c r="E261" s="17"/>
      <c r="F261" s="16">
        <v>-200000</v>
      </c>
      <c r="G261" s="18">
        <v>100</v>
      </c>
      <c r="H261" s="16"/>
      <c r="I261" s="16"/>
      <c r="J261" s="16"/>
      <c r="K261" s="16"/>
      <c r="L261" s="19"/>
      <c r="M261" s="37"/>
      <c r="N261" s="6"/>
    </row>
    <row r="262" spans="1:14" x14ac:dyDescent="0.35">
      <c r="A262" s="42" t="s">
        <v>544</v>
      </c>
      <c r="B262" s="28" t="s">
        <v>545</v>
      </c>
      <c r="C262" s="16">
        <v>-30000</v>
      </c>
      <c r="D262" s="17"/>
      <c r="E262" s="17">
        <v>-42175</v>
      </c>
      <c r="F262" s="16">
        <v>12175</v>
      </c>
      <c r="G262" s="18">
        <v>-40.5833333333333</v>
      </c>
      <c r="H262" s="16"/>
      <c r="I262" s="16"/>
      <c r="J262" s="16"/>
      <c r="K262" s="16"/>
      <c r="L262" s="19">
        <v>-42175</v>
      </c>
      <c r="M262" s="37"/>
      <c r="N262" s="6"/>
    </row>
    <row r="263" spans="1:14" x14ac:dyDescent="0.35">
      <c r="A263" s="42" t="s">
        <v>546</v>
      </c>
      <c r="B263" s="28" t="s">
        <v>547</v>
      </c>
      <c r="C263" s="16">
        <v>-46000</v>
      </c>
      <c r="D263" s="17">
        <v>-16765.62</v>
      </c>
      <c r="E263" s="17">
        <v>-47521.43</v>
      </c>
      <c r="F263" s="16">
        <v>18287.05</v>
      </c>
      <c r="G263" s="18">
        <v>-39.754456521739101</v>
      </c>
      <c r="H263" s="16"/>
      <c r="I263" s="16"/>
      <c r="J263" s="16"/>
      <c r="K263" s="16"/>
      <c r="L263" s="19">
        <v>-47521.43</v>
      </c>
      <c r="M263" s="37"/>
      <c r="N263" s="6"/>
    </row>
    <row r="264" spans="1:14" x14ac:dyDescent="0.35">
      <c r="A264" s="42" t="s">
        <v>548</v>
      </c>
      <c r="B264" s="28" t="s">
        <v>549</v>
      </c>
      <c r="C264" s="16">
        <v>-25000</v>
      </c>
      <c r="D264" s="17"/>
      <c r="E264" s="17"/>
      <c r="F264" s="16">
        <v>-25000</v>
      </c>
      <c r="G264" s="18">
        <v>100</v>
      </c>
      <c r="H264" s="16"/>
      <c r="I264" s="16"/>
      <c r="J264" s="16"/>
      <c r="K264" s="16"/>
      <c r="L264" s="19"/>
      <c r="M264" s="37"/>
      <c r="N264" s="6"/>
    </row>
    <row r="265" spans="1:14" x14ac:dyDescent="0.35">
      <c r="A265" s="42" t="s">
        <v>550</v>
      </c>
      <c r="B265" s="28" t="s">
        <v>551</v>
      </c>
      <c r="C265" s="16">
        <v>-42000</v>
      </c>
      <c r="D265" s="17">
        <v>-15758.12</v>
      </c>
      <c r="E265" s="17">
        <v>-31854.65</v>
      </c>
      <c r="F265" s="16">
        <v>5612.77</v>
      </c>
      <c r="G265" s="18">
        <v>-13.3637380952381</v>
      </c>
      <c r="H265" s="16"/>
      <c r="I265" s="16"/>
      <c r="J265" s="16"/>
      <c r="K265" s="16"/>
      <c r="L265" s="19">
        <v>-31854.65</v>
      </c>
      <c r="M265" s="37"/>
      <c r="N265" s="6"/>
    </row>
    <row r="266" spans="1:14" x14ac:dyDescent="0.35">
      <c r="A266" s="42" t="s">
        <v>552</v>
      </c>
      <c r="B266" s="28" t="s">
        <v>553</v>
      </c>
      <c r="C266" s="16">
        <v>-42000</v>
      </c>
      <c r="D266" s="17"/>
      <c r="E266" s="17">
        <v>-51374.7</v>
      </c>
      <c r="F266" s="16">
        <v>10374.700000000001</v>
      </c>
      <c r="G266" s="18">
        <v>-24.7016666666667</v>
      </c>
      <c r="H266" s="16"/>
      <c r="I266" s="16"/>
      <c r="J266" s="16"/>
      <c r="K266" s="16"/>
      <c r="L266" s="19">
        <v>-51374.7</v>
      </c>
      <c r="M266" s="37"/>
      <c r="N266" s="6"/>
    </row>
    <row r="267" spans="1:14" x14ac:dyDescent="0.35">
      <c r="A267" s="42" t="s">
        <v>554</v>
      </c>
      <c r="B267" s="28" t="s">
        <v>555</v>
      </c>
      <c r="C267" s="16">
        <v>-85000</v>
      </c>
      <c r="D267" s="17"/>
      <c r="E267" s="17">
        <v>-114275</v>
      </c>
      <c r="F267" s="16">
        <v>30275</v>
      </c>
      <c r="G267" s="18">
        <v>-35.617647058823501</v>
      </c>
      <c r="H267" s="16"/>
      <c r="I267" s="16"/>
      <c r="J267" s="16"/>
      <c r="K267" s="16"/>
      <c r="L267" s="19">
        <v>-114275</v>
      </c>
      <c r="M267" s="37"/>
      <c r="N267" s="6"/>
    </row>
    <row r="268" spans="1:14" x14ac:dyDescent="0.35">
      <c r="A268" s="42" t="s">
        <v>556</v>
      </c>
      <c r="B268" s="28" t="s">
        <v>557</v>
      </c>
      <c r="C268" s="16">
        <v>-50000</v>
      </c>
      <c r="D268" s="17"/>
      <c r="E268" s="17">
        <v>-53583.03</v>
      </c>
      <c r="F268" s="16">
        <v>3983.03</v>
      </c>
      <c r="G268" s="18">
        <v>-7.9660599999999997</v>
      </c>
      <c r="H268" s="16"/>
      <c r="I268" s="16"/>
      <c r="J268" s="16"/>
      <c r="K268" s="16"/>
      <c r="L268" s="19">
        <v>-53583.03</v>
      </c>
      <c r="M268" s="37"/>
      <c r="N268" s="6"/>
    </row>
    <row r="269" spans="1:14" x14ac:dyDescent="0.35">
      <c r="A269" s="42" t="s">
        <v>558</v>
      </c>
      <c r="B269" s="28" t="s">
        <v>559</v>
      </c>
      <c r="C269" s="16">
        <v>-50000</v>
      </c>
      <c r="D269" s="17"/>
      <c r="E269" s="17">
        <v>-23947.09</v>
      </c>
      <c r="F269" s="16">
        <v>-26052.91</v>
      </c>
      <c r="G269" s="18">
        <v>52.105820000000001</v>
      </c>
      <c r="H269" s="16"/>
      <c r="I269" s="16"/>
      <c r="J269" s="16"/>
      <c r="K269" s="16"/>
      <c r="L269" s="19">
        <v>-23947.09</v>
      </c>
      <c r="M269" s="37"/>
      <c r="N269" s="6"/>
    </row>
    <row r="270" spans="1:14" x14ac:dyDescent="0.35">
      <c r="A270" s="42" t="s">
        <v>560</v>
      </c>
      <c r="B270" s="28" t="s">
        <v>561</v>
      </c>
      <c r="C270" s="16">
        <v>-50000</v>
      </c>
      <c r="D270" s="17"/>
      <c r="E270" s="17">
        <v>-45364.88</v>
      </c>
      <c r="F270" s="16">
        <v>-4635.12</v>
      </c>
      <c r="G270" s="18">
        <v>9.2702399999999994</v>
      </c>
      <c r="H270" s="16"/>
      <c r="I270" s="16"/>
      <c r="J270" s="16"/>
      <c r="K270" s="16"/>
      <c r="L270" s="19">
        <v>-45364.88</v>
      </c>
      <c r="M270" s="37"/>
      <c r="N270" s="6"/>
    </row>
    <row r="271" spans="1:14" x14ac:dyDescent="0.35">
      <c r="A271" s="42" t="s">
        <v>562</v>
      </c>
      <c r="B271" s="28" t="s">
        <v>563</v>
      </c>
      <c r="C271" s="16">
        <v>-70000</v>
      </c>
      <c r="D271" s="17"/>
      <c r="E271" s="17">
        <v>-84524.99</v>
      </c>
      <c r="F271" s="16">
        <v>14524.99</v>
      </c>
      <c r="G271" s="18">
        <v>-20.7499857142857</v>
      </c>
      <c r="H271" s="16"/>
      <c r="I271" s="16"/>
      <c r="J271" s="16"/>
      <c r="K271" s="16"/>
      <c r="L271" s="19">
        <v>-84524.99</v>
      </c>
      <c r="M271" s="37"/>
      <c r="N271" s="6"/>
    </row>
    <row r="272" spans="1:14" x14ac:dyDescent="0.35">
      <c r="A272" s="42" t="s">
        <v>564</v>
      </c>
      <c r="B272" s="28" t="s">
        <v>565</v>
      </c>
      <c r="C272" s="16">
        <v>-40000</v>
      </c>
      <c r="D272" s="17"/>
      <c r="E272" s="17">
        <v>-86306.3</v>
      </c>
      <c r="F272" s="16">
        <v>46306.3</v>
      </c>
      <c r="G272" s="18">
        <v>-115.76575</v>
      </c>
      <c r="H272" s="16"/>
      <c r="I272" s="16"/>
      <c r="J272" s="16"/>
      <c r="K272" s="16"/>
      <c r="L272" s="19">
        <v>-86306.3</v>
      </c>
      <c r="M272" s="37"/>
      <c r="N272" s="6"/>
    </row>
    <row r="273" spans="1:14" x14ac:dyDescent="0.35">
      <c r="A273" s="42" t="s">
        <v>566</v>
      </c>
      <c r="B273" s="28" t="s">
        <v>567</v>
      </c>
      <c r="C273" s="16">
        <v>-230000</v>
      </c>
      <c r="D273" s="17"/>
      <c r="E273" s="17">
        <v>-379353.33</v>
      </c>
      <c r="F273" s="16">
        <v>187474.58</v>
      </c>
      <c r="G273" s="18">
        <v>-81.510686956521695</v>
      </c>
      <c r="H273" s="16"/>
      <c r="I273" s="16"/>
      <c r="J273" s="16"/>
      <c r="K273" s="16"/>
      <c r="L273" s="19">
        <v>-379353.33</v>
      </c>
      <c r="M273" s="37"/>
      <c r="N273" s="6"/>
    </row>
    <row r="274" spans="1:14" x14ac:dyDescent="0.35">
      <c r="A274" s="42" t="s">
        <v>568</v>
      </c>
      <c r="B274" s="28" t="s">
        <v>569</v>
      </c>
      <c r="C274" s="16">
        <v>-30000</v>
      </c>
      <c r="D274" s="17"/>
      <c r="E274" s="17">
        <v>-40230.86</v>
      </c>
      <c r="F274" s="16">
        <v>10230.86</v>
      </c>
      <c r="G274" s="18">
        <v>-34.102866666666699</v>
      </c>
      <c r="H274" s="16"/>
      <c r="I274" s="16"/>
      <c r="J274" s="16"/>
      <c r="K274" s="16"/>
      <c r="L274" s="19">
        <v>-40230.86</v>
      </c>
      <c r="M274" s="37"/>
      <c r="N274" s="6"/>
    </row>
    <row r="275" spans="1:14" x14ac:dyDescent="0.35">
      <c r="A275" s="42" t="s">
        <v>570</v>
      </c>
      <c r="B275" s="28" t="s">
        <v>571</v>
      </c>
      <c r="C275" s="16">
        <v>-75000</v>
      </c>
      <c r="D275" s="17"/>
      <c r="E275" s="17">
        <v>-94737.84</v>
      </c>
      <c r="F275" s="16">
        <v>19737.84</v>
      </c>
      <c r="G275" s="18">
        <v>-26.317119999999999</v>
      </c>
      <c r="H275" s="16"/>
      <c r="I275" s="16"/>
      <c r="J275" s="16"/>
      <c r="K275" s="16"/>
      <c r="L275" s="19">
        <v>-94737.84</v>
      </c>
      <c r="M275" s="37"/>
      <c r="N275" s="6"/>
    </row>
    <row r="276" spans="1:14" x14ac:dyDescent="0.35">
      <c r="A276" s="42" t="s">
        <v>572</v>
      </c>
      <c r="B276" s="28" t="s">
        <v>573</v>
      </c>
      <c r="C276" s="16">
        <v>-100000</v>
      </c>
      <c r="D276" s="17">
        <v>-949.72</v>
      </c>
      <c r="E276" s="17">
        <v>-3198</v>
      </c>
      <c r="F276" s="16">
        <v>-95852.28</v>
      </c>
      <c r="G276" s="18">
        <v>95.852279999999993</v>
      </c>
      <c r="H276" s="16"/>
      <c r="I276" s="16"/>
      <c r="J276" s="16"/>
      <c r="K276" s="16"/>
      <c r="L276" s="19">
        <v>-3198</v>
      </c>
      <c r="M276" s="37"/>
      <c r="N276" s="6"/>
    </row>
    <row r="277" spans="1:14" x14ac:dyDescent="0.35">
      <c r="A277" s="42" t="s">
        <v>574</v>
      </c>
      <c r="B277" s="28" t="s">
        <v>575</v>
      </c>
      <c r="C277" s="16">
        <v>-80000</v>
      </c>
      <c r="D277" s="17"/>
      <c r="E277" s="17">
        <v>-620</v>
      </c>
      <c r="F277" s="16">
        <v>87020</v>
      </c>
      <c r="G277" s="18">
        <v>-108.77500000000001</v>
      </c>
      <c r="H277" s="16"/>
      <c r="I277" s="16"/>
      <c r="J277" s="16"/>
      <c r="K277" s="16"/>
      <c r="L277" s="19">
        <v>-620</v>
      </c>
      <c r="M277" s="37"/>
      <c r="N277" s="6"/>
    </row>
    <row r="278" spans="1:14" x14ac:dyDescent="0.35">
      <c r="A278" s="42" t="s">
        <v>576</v>
      </c>
      <c r="B278" s="28" t="s">
        <v>577</v>
      </c>
      <c r="C278" s="16">
        <v>-240000</v>
      </c>
      <c r="D278" s="17">
        <v>-1040.1400000000001</v>
      </c>
      <c r="E278" s="17">
        <v>-142442.15</v>
      </c>
      <c r="F278" s="16">
        <v>-71936.86</v>
      </c>
      <c r="G278" s="18">
        <v>29.973691666666699</v>
      </c>
      <c r="H278" s="16"/>
      <c r="I278" s="16"/>
      <c r="J278" s="16"/>
      <c r="K278" s="16"/>
      <c r="L278" s="19">
        <v>-142442.15</v>
      </c>
      <c r="M278" s="37"/>
      <c r="N278" s="6"/>
    </row>
    <row r="279" spans="1:14" x14ac:dyDescent="0.35">
      <c r="A279" s="42" t="s">
        <v>578</v>
      </c>
      <c r="B279" s="28" t="s">
        <v>579</v>
      </c>
      <c r="C279" s="16">
        <v>0</v>
      </c>
      <c r="D279" s="17"/>
      <c r="E279" s="17"/>
      <c r="F279" s="16">
        <v>0</v>
      </c>
      <c r="G279" s="18" t="s">
        <v>962</v>
      </c>
      <c r="H279" s="16"/>
      <c r="I279" s="16"/>
      <c r="J279" s="16"/>
      <c r="K279" s="16"/>
      <c r="L279" s="19"/>
      <c r="M279" s="37"/>
      <c r="N279" s="6"/>
    </row>
    <row r="280" spans="1:14" x14ac:dyDescent="0.35">
      <c r="A280" s="34" t="s">
        <v>580</v>
      </c>
      <c r="B280" s="28" t="s">
        <v>581</v>
      </c>
      <c r="C280" s="16">
        <v>-250000</v>
      </c>
      <c r="D280" s="17"/>
      <c r="E280" s="17">
        <v>-219678.64</v>
      </c>
      <c r="F280" s="16">
        <v>39822.44</v>
      </c>
      <c r="G280" s="18">
        <v>-15.928976</v>
      </c>
      <c r="H280" s="16"/>
      <c r="I280" s="16"/>
      <c r="J280" s="16"/>
      <c r="K280" s="16"/>
      <c r="L280" s="19">
        <v>-219678.64</v>
      </c>
      <c r="M280" s="37"/>
      <c r="N280" s="6"/>
    </row>
    <row r="281" spans="1:14" x14ac:dyDescent="0.35">
      <c r="A281" s="42" t="s">
        <v>582</v>
      </c>
      <c r="B281" s="28" t="s">
        <v>583</v>
      </c>
      <c r="C281" s="16">
        <v>-250000</v>
      </c>
      <c r="D281" s="17"/>
      <c r="E281" s="17">
        <v>-219678.64</v>
      </c>
      <c r="F281" s="16">
        <v>39822.44</v>
      </c>
      <c r="G281" s="18">
        <v>-15.928976</v>
      </c>
      <c r="H281" s="16"/>
      <c r="I281" s="16"/>
      <c r="J281" s="16"/>
      <c r="K281" s="16"/>
      <c r="L281" s="19">
        <v>-219678.64</v>
      </c>
      <c r="M281" s="37"/>
      <c r="N281" s="6"/>
    </row>
    <row r="282" spans="1:14" x14ac:dyDescent="0.35">
      <c r="A282" s="34" t="s">
        <v>584</v>
      </c>
      <c r="B282" s="28" t="s">
        <v>585</v>
      </c>
      <c r="C282" s="16">
        <v>-250000</v>
      </c>
      <c r="D282" s="17"/>
      <c r="E282" s="17">
        <v>-228747.25</v>
      </c>
      <c r="F282" s="16">
        <v>-10619.53</v>
      </c>
      <c r="G282" s="18">
        <v>4.2478119999999997</v>
      </c>
      <c r="H282" s="16"/>
      <c r="I282" s="16"/>
      <c r="J282" s="16"/>
      <c r="K282" s="16"/>
      <c r="L282" s="19">
        <v>-228747.25</v>
      </c>
      <c r="M282" s="37"/>
      <c r="N282" s="6"/>
    </row>
    <row r="283" spans="1:14" x14ac:dyDescent="0.35">
      <c r="A283" s="42" t="s">
        <v>586</v>
      </c>
      <c r="B283" s="28" t="s">
        <v>587</v>
      </c>
      <c r="C283" s="16">
        <v>-250000</v>
      </c>
      <c r="D283" s="17"/>
      <c r="E283" s="17">
        <v>-228747.25</v>
      </c>
      <c r="F283" s="16">
        <v>-10619.53</v>
      </c>
      <c r="G283" s="18">
        <v>4.2478119999999997</v>
      </c>
      <c r="H283" s="16"/>
      <c r="I283" s="16"/>
      <c r="J283" s="16"/>
      <c r="K283" s="16"/>
      <c r="L283" s="19">
        <v>-228747.25</v>
      </c>
      <c r="M283" s="37"/>
      <c r="N283" s="6"/>
    </row>
    <row r="284" spans="1:14" x14ac:dyDescent="0.35">
      <c r="A284" s="34" t="s">
        <v>588</v>
      </c>
      <c r="B284" s="28" t="s">
        <v>589</v>
      </c>
      <c r="C284" s="16">
        <v>-2860098</v>
      </c>
      <c r="D284" s="17">
        <v>-2157338.83</v>
      </c>
      <c r="E284" s="17">
        <v>-148503.79</v>
      </c>
      <c r="F284" s="16">
        <v>-521319.29</v>
      </c>
      <c r="G284" s="18">
        <v>18.227322630203599</v>
      </c>
      <c r="H284" s="16"/>
      <c r="I284" s="16"/>
      <c r="J284" s="16"/>
      <c r="K284" s="16"/>
      <c r="L284" s="19">
        <v>-148503.79</v>
      </c>
      <c r="M284" s="37"/>
      <c r="N284" s="6"/>
    </row>
    <row r="285" spans="1:14" x14ac:dyDescent="0.35">
      <c r="A285" s="42" t="s">
        <v>590</v>
      </c>
      <c r="B285" s="28" t="s">
        <v>591</v>
      </c>
      <c r="C285" s="16">
        <v>-368000</v>
      </c>
      <c r="D285" s="17"/>
      <c r="E285" s="17">
        <v>-1743</v>
      </c>
      <c r="F285" s="16">
        <v>-345720.4</v>
      </c>
      <c r="G285" s="18">
        <v>93.945760869565206</v>
      </c>
      <c r="H285" s="16"/>
      <c r="I285" s="16"/>
      <c r="J285" s="16"/>
      <c r="K285" s="16"/>
      <c r="L285" s="19">
        <v>-1743</v>
      </c>
      <c r="M285" s="37"/>
      <c r="N285" s="6"/>
    </row>
    <row r="286" spans="1:14" x14ac:dyDescent="0.35">
      <c r="A286" s="42" t="s">
        <v>592</v>
      </c>
      <c r="B286" s="28" t="s">
        <v>593</v>
      </c>
      <c r="C286" s="16">
        <v>-1677098</v>
      </c>
      <c r="D286" s="17">
        <v>-2025057.6</v>
      </c>
      <c r="E286" s="17">
        <v>-26558.51</v>
      </c>
      <c r="F286" s="16">
        <v>386637.6</v>
      </c>
      <c r="G286" s="18">
        <v>-23.053965838609301</v>
      </c>
      <c r="H286" s="16"/>
      <c r="I286" s="16"/>
      <c r="J286" s="16"/>
      <c r="K286" s="16"/>
      <c r="L286" s="19">
        <v>-26558.51</v>
      </c>
      <c r="M286" s="37"/>
      <c r="N286" s="6"/>
    </row>
    <row r="287" spans="1:14" x14ac:dyDescent="0.35">
      <c r="A287" s="42" t="s">
        <v>594</v>
      </c>
      <c r="B287" s="28" t="s">
        <v>595</v>
      </c>
      <c r="C287" s="16">
        <v>-240000</v>
      </c>
      <c r="D287" s="17">
        <v>-77108.649999999994</v>
      </c>
      <c r="E287" s="17">
        <v>-11564.28</v>
      </c>
      <c r="F287" s="16">
        <v>-151327.07</v>
      </c>
      <c r="G287" s="18">
        <v>63.052945833333297</v>
      </c>
      <c r="H287" s="16"/>
      <c r="I287" s="16"/>
      <c r="J287" s="16"/>
      <c r="K287" s="16"/>
      <c r="L287" s="19">
        <v>-11564.28</v>
      </c>
      <c r="M287" s="37"/>
      <c r="N287" s="6"/>
    </row>
    <row r="288" spans="1:14" x14ac:dyDescent="0.35">
      <c r="A288" s="42" t="s">
        <v>596</v>
      </c>
      <c r="B288" s="28" t="s">
        <v>597</v>
      </c>
      <c r="C288" s="16">
        <v>-525000</v>
      </c>
      <c r="D288" s="17">
        <v>-55172.58</v>
      </c>
      <c r="E288" s="17">
        <v>-4538</v>
      </c>
      <c r="F288" s="16">
        <v>-465009.42</v>
      </c>
      <c r="G288" s="18">
        <v>88.573222857142895</v>
      </c>
      <c r="H288" s="16"/>
      <c r="I288" s="16"/>
      <c r="J288" s="16"/>
      <c r="K288" s="16"/>
      <c r="L288" s="19">
        <v>-4538</v>
      </c>
      <c r="M288" s="37"/>
      <c r="N288" s="6"/>
    </row>
    <row r="289" spans="1:14" x14ac:dyDescent="0.35">
      <c r="A289" s="42" t="s">
        <v>598</v>
      </c>
      <c r="B289" s="28" t="s">
        <v>599</v>
      </c>
      <c r="C289" s="16">
        <v>-50000</v>
      </c>
      <c r="D289" s="17"/>
      <c r="E289" s="17"/>
      <c r="F289" s="16">
        <v>-50000</v>
      </c>
      <c r="G289" s="18">
        <v>100</v>
      </c>
      <c r="H289" s="16"/>
      <c r="I289" s="16"/>
      <c r="J289" s="16"/>
      <c r="K289" s="16"/>
      <c r="L289" s="19"/>
      <c r="M289" s="37"/>
      <c r="N289" s="6"/>
    </row>
    <row r="290" spans="1:14" x14ac:dyDescent="0.35">
      <c r="A290" s="42" t="s">
        <v>600</v>
      </c>
      <c r="B290" s="28" t="s">
        <v>601</v>
      </c>
      <c r="C290" s="16"/>
      <c r="D290" s="17"/>
      <c r="E290" s="17">
        <v>-104100</v>
      </c>
      <c r="F290" s="16">
        <v>104100</v>
      </c>
      <c r="G290" s="18" t="s">
        <v>963</v>
      </c>
      <c r="H290" s="16"/>
      <c r="I290" s="16"/>
      <c r="J290" s="16"/>
      <c r="K290" s="16"/>
      <c r="L290" s="19">
        <v>-104100</v>
      </c>
      <c r="M290" s="37"/>
      <c r="N290" s="6"/>
    </row>
    <row r="291" spans="1:14" x14ac:dyDescent="0.35">
      <c r="A291" s="42" t="s">
        <v>602</v>
      </c>
      <c r="B291" s="28" t="s">
        <v>603</v>
      </c>
      <c r="C291" s="16">
        <v>0</v>
      </c>
      <c r="D291" s="17"/>
      <c r="E291" s="17"/>
      <c r="F291" s="16">
        <v>0</v>
      </c>
      <c r="G291" s="18" t="s">
        <v>964</v>
      </c>
      <c r="H291" s="16"/>
      <c r="I291" s="16"/>
      <c r="J291" s="16"/>
      <c r="K291" s="16"/>
      <c r="L291" s="19"/>
      <c r="M291" s="37"/>
      <c r="N291" s="6"/>
    </row>
    <row r="292" spans="1:14" x14ac:dyDescent="0.35">
      <c r="A292" s="34" t="s">
        <v>604</v>
      </c>
      <c r="B292" s="28" t="s">
        <v>605</v>
      </c>
      <c r="C292" s="16">
        <v>-2358000</v>
      </c>
      <c r="D292" s="17">
        <v>-162810.32</v>
      </c>
      <c r="E292" s="17">
        <v>-322742.87</v>
      </c>
      <c r="F292" s="16">
        <v>-1809863.1</v>
      </c>
      <c r="G292" s="18">
        <v>76.754160305343504</v>
      </c>
      <c r="H292" s="16"/>
      <c r="I292" s="16"/>
      <c r="J292" s="16"/>
      <c r="K292" s="16"/>
      <c r="L292" s="19">
        <v>-322742.87</v>
      </c>
      <c r="M292" s="37"/>
      <c r="N292" s="6"/>
    </row>
    <row r="293" spans="1:14" x14ac:dyDescent="0.35">
      <c r="A293" s="42" t="s">
        <v>606</v>
      </c>
      <c r="B293" s="28" t="s">
        <v>607</v>
      </c>
      <c r="C293" s="16">
        <v>0</v>
      </c>
      <c r="D293" s="17"/>
      <c r="E293" s="17"/>
      <c r="F293" s="16">
        <v>0</v>
      </c>
      <c r="G293" s="18" t="s">
        <v>965</v>
      </c>
      <c r="H293" s="16"/>
      <c r="I293" s="16"/>
      <c r="J293" s="16"/>
      <c r="K293" s="16"/>
      <c r="L293" s="19"/>
      <c r="M293" s="37"/>
      <c r="N293" s="6"/>
    </row>
    <row r="294" spans="1:14" x14ac:dyDescent="0.35">
      <c r="A294" s="35" t="s">
        <v>608</v>
      </c>
      <c r="B294" s="28" t="s">
        <v>966</v>
      </c>
      <c r="C294" s="16">
        <v>-2248000</v>
      </c>
      <c r="D294" s="17">
        <v>-162810.32</v>
      </c>
      <c r="E294" s="17">
        <v>-180876.99</v>
      </c>
      <c r="F294" s="16">
        <v>-1841728.98</v>
      </c>
      <c r="G294" s="18">
        <v>81.927445729537396</v>
      </c>
      <c r="H294" s="16"/>
      <c r="I294" s="16"/>
      <c r="J294" s="16"/>
      <c r="K294" s="16"/>
      <c r="L294" s="19">
        <v>-180876.99</v>
      </c>
      <c r="M294" s="37"/>
      <c r="N294" s="6"/>
    </row>
    <row r="295" spans="1:14" x14ac:dyDescent="0.35">
      <c r="A295" s="36" t="s">
        <v>609</v>
      </c>
      <c r="B295" s="28" t="s">
        <v>610</v>
      </c>
      <c r="C295" s="16">
        <v>-370000</v>
      </c>
      <c r="D295" s="17"/>
      <c r="E295" s="17">
        <v>-180</v>
      </c>
      <c r="F295" s="16">
        <v>-349490.46</v>
      </c>
      <c r="G295" s="18">
        <v>94.456881081081093</v>
      </c>
      <c r="H295" s="16"/>
      <c r="I295" s="16"/>
      <c r="J295" s="16"/>
      <c r="K295" s="16"/>
      <c r="L295" s="19">
        <v>-180</v>
      </c>
      <c r="M295" s="37"/>
      <c r="N295" s="6"/>
    </row>
    <row r="296" spans="1:14" x14ac:dyDescent="0.35">
      <c r="A296" s="36" t="s">
        <v>611</v>
      </c>
      <c r="B296" s="28" t="s">
        <v>612</v>
      </c>
      <c r="C296" s="16">
        <v>-75000</v>
      </c>
      <c r="D296" s="17"/>
      <c r="E296" s="17"/>
      <c r="F296" s="16">
        <v>-75000</v>
      </c>
      <c r="G296" s="18">
        <v>100</v>
      </c>
      <c r="H296" s="16"/>
      <c r="I296" s="16"/>
      <c r="J296" s="16"/>
      <c r="K296" s="16"/>
      <c r="L296" s="19"/>
      <c r="M296" s="37"/>
      <c r="N296" s="6"/>
    </row>
    <row r="297" spans="1:14" x14ac:dyDescent="0.35">
      <c r="A297" s="36" t="s">
        <v>613</v>
      </c>
      <c r="B297" s="28" t="s">
        <v>614</v>
      </c>
      <c r="C297" s="16">
        <v>-140000</v>
      </c>
      <c r="D297" s="17"/>
      <c r="E297" s="17">
        <v>-7134</v>
      </c>
      <c r="F297" s="16">
        <v>-132866</v>
      </c>
      <c r="G297" s="18">
        <v>94.904285714285706</v>
      </c>
      <c r="H297" s="16"/>
      <c r="I297" s="16"/>
      <c r="J297" s="16"/>
      <c r="K297" s="16"/>
      <c r="L297" s="19">
        <v>-7134</v>
      </c>
      <c r="M297" s="37"/>
      <c r="N297" s="6"/>
    </row>
    <row r="298" spans="1:14" x14ac:dyDescent="0.35">
      <c r="A298" s="36" t="s">
        <v>615</v>
      </c>
      <c r="B298" s="28" t="s">
        <v>616</v>
      </c>
      <c r="C298" s="16">
        <v>-330000</v>
      </c>
      <c r="D298" s="17"/>
      <c r="E298" s="17">
        <v>-180</v>
      </c>
      <c r="F298" s="16">
        <v>-297089.3</v>
      </c>
      <c r="G298" s="18">
        <v>90.027060606060601</v>
      </c>
      <c r="H298" s="16"/>
      <c r="I298" s="16"/>
      <c r="J298" s="16"/>
      <c r="K298" s="16"/>
      <c r="L298" s="19">
        <v>-180</v>
      </c>
      <c r="M298" s="37"/>
      <c r="N298" s="6"/>
    </row>
    <row r="299" spans="1:14" x14ac:dyDescent="0.35">
      <c r="A299" s="36" t="s">
        <v>617</v>
      </c>
      <c r="B299" s="28" t="s">
        <v>618</v>
      </c>
      <c r="C299" s="16">
        <v>-100000</v>
      </c>
      <c r="D299" s="17">
        <v>-83479.61</v>
      </c>
      <c r="E299" s="17">
        <v>-5000</v>
      </c>
      <c r="F299" s="16">
        <v>-11520.39</v>
      </c>
      <c r="G299" s="18">
        <v>11.520390000000001</v>
      </c>
      <c r="H299" s="16"/>
      <c r="I299" s="16"/>
      <c r="J299" s="16"/>
      <c r="K299" s="16"/>
      <c r="L299" s="19">
        <v>-5000</v>
      </c>
      <c r="M299" s="37"/>
      <c r="N299" s="6"/>
    </row>
    <row r="300" spans="1:14" x14ac:dyDescent="0.35">
      <c r="A300" s="36" t="s">
        <v>619</v>
      </c>
      <c r="B300" s="28" t="s">
        <v>620</v>
      </c>
      <c r="C300" s="16">
        <v>-138000</v>
      </c>
      <c r="D300" s="17">
        <v>-370.19</v>
      </c>
      <c r="E300" s="17">
        <v>-97700</v>
      </c>
      <c r="F300" s="16">
        <v>-39929.81</v>
      </c>
      <c r="G300" s="18">
        <v>28.934644927536201</v>
      </c>
      <c r="H300" s="16"/>
      <c r="I300" s="16"/>
      <c r="J300" s="16"/>
      <c r="K300" s="16"/>
      <c r="L300" s="19">
        <v>-97700</v>
      </c>
      <c r="M300" s="37"/>
      <c r="N300" s="6"/>
    </row>
    <row r="301" spans="1:14" x14ac:dyDescent="0.35">
      <c r="A301" s="36" t="s">
        <v>621</v>
      </c>
      <c r="B301" s="28" t="s">
        <v>622</v>
      </c>
      <c r="C301" s="16">
        <v>-105000</v>
      </c>
      <c r="D301" s="17">
        <v>-5830.71</v>
      </c>
      <c r="E301" s="17">
        <v>-6496</v>
      </c>
      <c r="F301" s="16">
        <v>-91898.62</v>
      </c>
      <c r="G301" s="18">
        <v>87.522495238095203</v>
      </c>
      <c r="H301" s="16"/>
      <c r="I301" s="16"/>
      <c r="J301" s="16"/>
      <c r="K301" s="16"/>
      <c r="L301" s="19">
        <v>-6496</v>
      </c>
      <c r="M301" s="37">
        <v>90000</v>
      </c>
      <c r="N301" s="6" t="s">
        <v>967</v>
      </c>
    </row>
    <row r="302" spans="1:14" x14ac:dyDescent="0.35">
      <c r="A302" s="36" t="s">
        <v>623</v>
      </c>
      <c r="B302" s="28" t="s">
        <v>624</v>
      </c>
      <c r="C302" s="16">
        <v>-290000</v>
      </c>
      <c r="D302" s="17">
        <v>-8135.18</v>
      </c>
      <c r="E302" s="17">
        <v>-8596.83</v>
      </c>
      <c r="F302" s="16">
        <v>-269900.7</v>
      </c>
      <c r="G302" s="18">
        <v>93.069206896551705</v>
      </c>
      <c r="H302" s="16"/>
      <c r="I302" s="16"/>
      <c r="J302" s="16"/>
      <c r="K302" s="16"/>
      <c r="L302" s="19">
        <v>-8596.83</v>
      </c>
      <c r="M302" s="37">
        <v>150000</v>
      </c>
      <c r="N302" s="6" t="s">
        <v>968</v>
      </c>
    </row>
    <row r="303" spans="1:14" x14ac:dyDescent="0.35">
      <c r="A303" s="36" t="s">
        <v>625</v>
      </c>
      <c r="B303" s="28" t="s">
        <v>626</v>
      </c>
      <c r="C303" s="16">
        <v>-160000</v>
      </c>
      <c r="D303" s="17">
        <v>-7050.2</v>
      </c>
      <c r="E303" s="17">
        <v>-8737.66</v>
      </c>
      <c r="F303" s="16">
        <v>-143907.63</v>
      </c>
      <c r="G303" s="18">
        <v>89.942268749999997</v>
      </c>
      <c r="H303" s="16"/>
      <c r="I303" s="16"/>
      <c r="J303" s="16"/>
      <c r="K303" s="16"/>
      <c r="L303" s="19">
        <v>-8737.66</v>
      </c>
      <c r="M303" s="37">
        <v>145000</v>
      </c>
      <c r="N303" s="6" t="s">
        <v>969</v>
      </c>
    </row>
    <row r="304" spans="1:14" x14ac:dyDescent="0.35">
      <c r="A304" s="36" t="s">
        <v>627</v>
      </c>
      <c r="B304" s="28" t="s">
        <v>628</v>
      </c>
      <c r="C304" s="16">
        <v>-110000</v>
      </c>
      <c r="D304" s="17">
        <v>-55938.3</v>
      </c>
      <c r="E304" s="17">
        <v>-27212.5</v>
      </c>
      <c r="F304" s="16">
        <v>-26849.200000000001</v>
      </c>
      <c r="G304" s="18">
        <v>24.4083636363636</v>
      </c>
      <c r="H304" s="16"/>
      <c r="I304" s="16"/>
      <c r="J304" s="16"/>
      <c r="K304" s="16"/>
      <c r="L304" s="19">
        <v>-27212.5</v>
      </c>
      <c r="M304" s="37"/>
      <c r="N304" s="6"/>
    </row>
    <row r="305" spans="1:14" x14ac:dyDescent="0.35">
      <c r="A305" s="36" t="s">
        <v>629</v>
      </c>
      <c r="B305" s="28" t="s">
        <v>630</v>
      </c>
      <c r="C305" s="16">
        <v>-300000</v>
      </c>
      <c r="D305" s="17">
        <v>-1275.42</v>
      </c>
      <c r="E305" s="17">
        <v>-13276</v>
      </c>
      <c r="F305" s="16">
        <v>-281568.58</v>
      </c>
      <c r="G305" s="18">
        <v>93.856193333333394</v>
      </c>
      <c r="H305" s="16"/>
      <c r="I305" s="16"/>
      <c r="J305" s="16"/>
      <c r="K305" s="16"/>
      <c r="L305" s="19">
        <v>-13276</v>
      </c>
      <c r="M305" s="37"/>
      <c r="N305" s="6"/>
    </row>
    <row r="306" spans="1:14" x14ac:dyDescent="0.35">
      <c r="A306" s="36" t="s">
        <v>631</v>
      </c>
      <c r="B306" s="28" t="s">
        <v>632</v>
      </c>
      <c r="C306" s="16">
        <v>-130000</v>
      </c>
      <c r="D306" s="17">
        <v>-730.71</v>
      </c>
      <c r="E306" s="17">
        <v>-6364</v>
      </c>
      <c r="F306" s="16">
        <v>-121708.29</v>
      </c>
      <c r="G306" s="18">
        <v>93.621761538461598</v>
      </c>
      <c r="H306" s="16"/>
      <c r="I306" s="16"/>
      <c r="J306" s="16"/>
      <c r="K306" s="16"/>
      <c r="L306" s="19">
        <v>-6364</v>
      </c>
      <c r="M306" s="37"/>
      <c r="N306" s="6"/>
    </row>
    <row r="307" spans="1:14" x14ac:dyDescent="0.35">
      <c r="A307" s="35" t="s">
        <v>633</v>
      </c>
      <c r="B307" s="28" t="s">
        <v>634</v>
      </c>
      <c r="C307" s="16">
        <v>-110000</v>
      </c>
      <c r="D307" s="17"/>
      <c r="E307" s="17">
        <v>-141865.88</v>
      </c>
      <c r="F307" s="16">
        <v>31865.88</v>
      </c>
      <c r="G307" s="18">
        <v>-28.968981818181799</v>
      </c>
      <c r="H307" s="16"/>
      <c r="I307" s="16"/>
      <c r="J307" s="16"/>
      <c r="K307" s="16"/>
      <c r="L307" s="19">
        <v>-141865.88</v>
      </c>
      <c r="M307" s="37"/>
      <c r="N307" s="6"/>
    </row>
    <row r="308" spans="1:14" x14ac:dyDescent="0.35">
      <c r="A308" s="36" t="s">
        <v>635</v>
      </c>
      <c r="B308" s="28" t="s">
        <v>636</v>
      </c>
      <c r="C308" s="16">
        <v>-110000</v>
      </c>
      <c r="D308" s="17"/>
      <c r="E308" s="17">
        <v>-141865.88</v>
      </c>
      <c r="F308" s="16">
        <v>31865.88</v>
      </c>
      <c r="G308" s="18">
        <v>-28.968981818181799</v>
      </c>
      <c r="H308" s="16"/>
      <c r="I308" s="16"/>
      <c r="J308" s="16"/>
      <c r="K308" s="16"/>
      <c r="L308" s="19">
        <v>-141865.88</v>
      </c>
      <c r="M308" s="37"/>
      <c r="N308" s="6"/>
    </row>
    <row r="309" spans="1:14" x14ac:dyDescent="0.35">
      <c r="A309" s="34" t="s">
        <v>637</v>
      </c>
      <c r="B309" s="28" t="s">
        <v>638</v>
      </c>
      <c r="C309" s="16">
        <v>-480000</v>
      </c>
      <c r="D309" s="17"/>
      <c r="E309" s="17">
        <v>-193076.41</v>
      </c>
      <c r="F309" s="16">
        <v>-286923.59000000003</v>
      </c>
      <c r="G309" s="18">
        <v>59.775747916666703</v>
      </c>
      <c r="H309" s="16"/>
      <c r="I309" s="16"/>
      <c r="J309" s="16"/>
      <c r="K309" s="16"/>
      <c r="L309" s="19">
        <v>-193076.41</v>
      </c>
      <c r="M309" s="37"/>
      <c r="N309" s="6"/>
    </row>
    <row r="310" spans="1:14" x14ac:dyDescent="0.35">
      <c r="A310" s="42" t="s">
        <v>639</v>
      </c>
      <c r="B310" s="28" t="s">
        <v>640</v>
      </c>
      <c r="C310" s="16">
        <v>-480000</v>
      </c>
      <c r="D310" s="17"/>
      <c r="E310" s="17">
        <v>-193076.41</v>
      </c>
      <c r="F310" s="16">
        <v>-286923.59000000003</v>
      </c>
      <c r="G310" s="18">
        <v>59.775747916666703</v>
      </c>
      <c r="H310" s="16"/>
      <c r="I310" s="16"/>
      <c r="J310" s="16"/>
      <c r="K310" s="16"/>
      <c r="L310" s="19">
        <v>-193076.41</v>
      </c>
      <c r="M310" s="37"/>
      <c r="N310" s="6"/>
    </row>
    <row r="311" spans="1:14" ht="26.5" x14ac:dyDescent="0.35">
      <c r="A311" s="34" t="s">
        <v>641</v>
      </c>
      <c r="B311" s="28" t="s">
        <v>642</v>
      </c>
      <c r="C311" s="16">
        <v>0</v>
      </c>
      <c r="D311" s="17">
        <v>-12750</v>
      </c>
      <c r="E311" s="17">
        <v>-86805.31</v>
      </c>
      <c r="F311" s="16">
        <v>182261.5</v>
      </c>
      <c r="G311" s="18" t="s">
        <v>970</v>
      </c>
      <c r="H311" s="16"/>
      <c r="I311" s="16"/>
      <c r="J311" s="16"/>
      <c r="K311" s="16"/>
      <c r="L311" s="19">
        <v>-86805.31</v>
      </c>
      <c r="M311" s="37">
        <v>1000000</v>
      </c>
      <c r="N311" s="6" t="s">
        <v>643</v>
      </c>
    </row>
    <row r="312" spans="1:14" x14ac:dyDescent="0.35">
      <c r="A312" s="42" t="s">
        <v>644</v>
      </c>
      <c r="B312" s="28" t="s">
        <v>645</v>
      </c>
      <c r="C312" s="16"/>
      <c r="D312" s="17">
        <v>-12750</v>
      </c>
      <c r="E312" s="17">
        <v>-1395</v>
      </c>
      <c r="F312" s="16">
        <v>24145</v>
      </c>
      <c r="G312" s="18" t="s">
        <v>971</v>
      </c>
      <c r="H312" s="16"/>
      <c r="I312" s="16"/>
      <c r="J312" s="16"/>
      <c r="K312" s="16"/>
      <c r="L312" s="19">
        <v>-1395</v>
      </c>
      <c r="M312" s="37"/>
      <c r="N312" s="6"/>
    </row>
    <row r="313" spans="1:14" x14ac:dyDescent="0.35">
      <c r="A313" s="42" t="s">
        <v>646</v>
      </c>
      <c r="B313" s="28" t="s">
        <v>647</v>
      </c>
      <c r="C313" s="16"/>
      <c r="D313" s="17"/>
      <c r="E313" s="17">
        <v>-82620.31</v>
      </c>
      <c r="F313" s="16">
        <v>114918.5</v>
      </c>
      <c r="G313" s="18" t="s">
        <v>972</v>
      </c>
      <c r="H313" s="16"/>
      <c r="I313" s="16"/>
      <c r="J313" s="16"/>
      <c r="K313" s="16"/>
      <c r="L313" s="19">
        <v>-82620.31</v>
      </c>
      <c r="M313" s="37"/>
      <c r="N313" s="6"/>
    </row>
    <row r="314" spans="1:14" x14ac:dyDescent="0.35">
      <c r="A314" s="42" t="s">
        <v>648</v>
      </c>
      <c r="B314" s="28" t="s">
        <v>649</v>
      </c>
      <c r="C314" s="16"/>
      <c r="D314" s="17"/>
      <c r="E314" s="17">
        <v>-1395</v>
      </c>
      <c r="F314" s="16">
        <v>33395</v>
      </c>
      <c r="G314" s="18" t="s">
        <v>973</v>
      </c>
      <c r="H314" s="16"/>
      <c r="I314" s="16"/>
      <c r="J314" s="16"/>
      <c r="K314" s="16"/>
      <c r="L314" s="19">
        <v>-1395</v>
      </c>
      <c r="M314" s="37"/>
      <c r="N314" s="6"/>
    </row>
    <row r="315" spans="1:14" x14ac:dyDescent="0.35">
      <c r="A315" s="42" t="s">
        <v>650</v>
      </c>
      <c r="B315" s="28" t="s">
        <v>651</v>
      </c>
      <c r="C315" s="16"/>
      <c r="D315" s="17"/>
      <c r="E315" s="17">
        <v>-1395</v>
      </c>
      <c r="F315" s="16">
        <v>9803</v>
      </c>
      <c r="G315" s="18" t="s">
        <v>974</v>
      </c>
      <c r="H315" s="16"/>
      <c r="I315" s="16"/>
      <c r="J315" s="16"/>
      <c r="K315" s="16"/>
      <c r="L315" s="19">
        <v>-1395</v>
      </c>
      <c r="M315" s="37"/>
      <c r="N315" s="6"/>
    </row>
    <row r="316" spans="1:14" x14ac:dyDescent="0.35">
      <c r="A316" s="42" t="s">
        <v>652</v>
      </c>
      <c r="B316" s="28" t="s">
        <v>653</v>
      </c>
      <c r="C316" s="16">
        <v>0</v>
      </c>
      <c r="D316" s="17"/>
      <c r="E316" s="17"/>
      <c r="F316" s="16">
        <v>0</v>
      </c>
      <c r="G316" s="18" t="s">
        <v>975</v>
      </c>
      <c r="H316" s="16"/>
      <c r="I316" s="16"/>
      <c r="J316" s="16"/>
      <c r="K316" s="16"/>
      <c r="L316" s="19"/>
      <c r="M316" s="37"/>
      <c r="N316" s="6"/>
    </row>
    <row r="317" spans="1:14" x14ac:dyDescent="0.35">
      <c r="A317" s="27" t="s">
        <v>654</v>
      </c>
      <c r="B317" s="28" t="s">
        <v>655</v>
      </c>
      <c r="C317" s="16">
        <v>-3990000</v>
      </c>
      <c r="D317" s="17">
        <v>-379806.04</v>
      </c>
      <c r="E317" s="17">
        <v>-2373534.2000000002</v>
      </c>
      <c r="F317" s="16">
        <v>-991587.16</v>
      </c>
      <c r="G317" s="18">
        <v>24.851808521303301</v>
      </c>
      <c r="H317" s="16">
        <v>-1950000</v>
      </c>
      <c r="I317" s="16">
        <v>-1280000</v>
      </c>
      <c r="J317" s="16">
        <v>-495000</v>
      </c>
      <c r="K317" s="16">
        <v>-3725000</v>
      </c>
      <c r="L317" s="19">
        <v>1351465.8</v>
      </c>
      <c r="M317" s="41">
        <f>SUM(M318:M354)</f>
        <v>480000</v>
      </c>
      <c r="N317" s="6"/>
    </row>
    <row r="318" spans="1:14" x14ac:dyDescent="0.35">
      <c r="A318" s="34" t="s">
        <v>656</v>
      </c>
      <c r="B318" s="28" t="s">
        <v>657</v>
      </c>
      <c r="C318" s="16"/>
      <c r="D318" s="17"/>
      <c r="E318" s="17">
        <v>-45243.1</v>
      </c>
      <c r="F318" s="16">
        <v>45243.1</v>
      </c>
      <c r="G318" s="18" t="s">
        <v>976</v>
      </c>
      <c r="H318" s="16"/>
      <c r="I318" s="16"/>
      <c r="J318" s="16"/>
      <c r="K318" s="16"/>
      <c r="L318" s="19">
        <v>-45243.1</v>
      </c>
      <c r="M318" s="37"/>
      <c r="N318" s="6"/>
    </row>
    <row r="319" spans="1:14" x14ac:dyDescent="0.35">
      <c r="A319" s="42" t="s">
        <v>658</v>
      </c>
      <c r="B319" s="28" t="s">
        <v>659</v>
      </c>
      <c r="C319" s="16"/>
      <c r="D319" s="17"/>
      <c r="E319" s="17">
        <v>-45243.1</v>
      </c>
      <c r="F319" s="16">
        <v>45243.1</v>
      </c>
      <c r="G319" s="18" t="s">
        <v>977</v>
      </c>
      <c r="H319" s="16"/>
      <c r="I319" s="16"/>
      <c r="J319" s="16"/>
      <c r="K319" s="16"/>
      <c r="L319" s="19">
        <v>-45243.1</v>
      </c>
      <c r="M319" s="37"/>
      <c r="N319" s="6"/>
    </row>
    <row r="320" spans="1:14" x14ac:dyDescent="0.35">
      <c r="A320" s="34" t="s">
        <v>660</v>
      </c>
      <c r="B320" s="28" t="s">
        <v>661</v>
      </c>
      <c r="C320" s="16">
        <v>-855000</v>
      </c>
      <c r="D320" s="17">
        <v>-88151.17</v>
      </c>
      <c r="E320" s="17">
        <v>-322955.84999999998</v>
      </c>
      <c r="F320" s="16">
        <v>-318993.11</v>
      </c>
      <c r="G320" s="18">
        <v>37.3091356725146</v>
      </c>
      <c r="H320" s="16"/>
      <c r="I320" s="16"/>
      <c r="J320" s="16"/>
      <c r="K320" s="16"/>
      <c r="L320" s="19">
        <v>-322955.84999999998</v>
      </c>
      <c r="M320" s="37"/>
      <c r="N320" s="6"/>
    </row>
    <row r="321" spans="1:14" x14ac:dyDescent="0.35">
      <c r="A321" s="42" t="s">
        <v>662</v>
      </c>
      <c r="B321" s="28" t="s">
        <v>663</v>
      </c>
      <c r="C321" s="16">
        <v>-30000</v>
      </c>
      <c r="D321" s="17"/>
      <c r="E321" s="17"/>
      <c r="F321" s="16">
        <v>-30000</v>
      </c>
      <c r="G321" s="18">
        <v>100</v>
      </c>
      <c r="H321" s="16"/>
      <c r="I321" s="16"/>
      <c r="J321" s="16"/>
      <c r="K321" s="16"/>
      <c r="L321" s="19"/>
      <c r="M321" s="37"/>
      <c r="N321" s="6"/>
    </row>
    <row r="322" spans="1:14" x14ac:dyDescent="0.35">
      <c r="A322" s="42" t="s">
        <v>664</v>
      </c>
      <c r="B322" s="28" t="s">
        <v>665</v>
      </c>
      <c r="C322" s="16">
        <v>-100000</v>
      </c>
      <c r="D322" s="17"/>
      <c r="E322" s="17"/>
      <c r="F322" s="16">
        <v>-100000</v>
      </c>
      <c r="G322" s="18">
        <v>100</v>
      </c>
      <c r="H322" s="16"/>
      <c r="I322" s="16"/>
      <c r="J322" s="16"/>
      <c r="K322" s="16"/>
      <c r="L322" s="19"/>
      <c r="M322" s="37">
        <v>100000</v>
      </c>
      <c r="N322" s="6" t="s">
        <v>978</v>
      </c>
    </row>
    <row r="323" spans="1:14" x14ac:dyDescent="0.35">
      <c r="A323" s="42" t="s">
        <v>666</v>
      </c>
      <c r="B323" s="28" t="s">
        <v>667</v>
      </c>
      <c r="C323" s="16">
        <v>-75000</v>
      </c>
      <c r="D323" s="17">
        <v>-62153.03</v>
      </c>
      <c r="E323" s="17">
        <v>-14965.34</v>
      </c>
      <c r="F323" s="16">
        <v>102118.37</v>
      </c>
      <c r="G323" s="18">
        <v>-136.15782666666701</v>
      </c>
      <c r="H323" s="16"/>
      <c r="I323" s="16"/>
      <c r="J323" s="16"/>
      <c r="K323" s="16"/>
      <c r="L323" s="19">
        <v>-14965.34</v>
      </c>
      <c r="M323" s="37"/>
      <c r="N323" s="6"/>
    </row>
    <row r="324" spans="1:14" x14ac:dyDescent="0.35">
      <c r="A324" s="42" t="s">
        <v>668</v>
      </c>
      <c r="B324" s="28" t="s">
        <v>669</v>
      </c>
      <c r="C324" s="16">
        <v>-190000</v>
      </c>
      <c r="D324" s="17"/>
      <c r="E324" s="17">
        <v>-206052.1</v>
      </c>
      <c r="F324" s="16">
        <v>28278.76</v>
      </c>
      <c r="G324" s="18">
        <v>-14.8835578947368</v>
      </c>
      <c r="H324" s="16"/>
      <c r="I324" s="16"/>
      <c r="J324" s="16"/>
      <c r="K324" s="16"/>
      <c r="L324" s="19">
        <v>-206052.1</v>
      </c>
      <c r="M324" s="37"/>
      <c r="N324" s="6"/>
    </row>
    <row r="325" spans="1:14" x14ac:dyDescent="0.35">
      <c r="A325" s="42" t="s">
        <v>670</v>
      </c>
      <c r="B325" s="28" t="s">
        <v>671</v>
      </c>
      <c r="C325" s="16">
        <v>-50000</v>
      </c>
      <c r="D325" s="17"/>
      <c r="E325" s="17">
        <v>-15049.88</v>
      </c>
      <c r="F325" s="16">
        <v>-25000</v>
      </c>
      <c r="G325" s="18">
        <v>50</v>
      </c>
      <c r="H325" s="16"/>
      <c r="I325" s="16"/>
      <c r="J325" s="16"/>
      <c r="K325" s="16"/>
      <c r="L325" s="19">
        <v>-15049.88</v>
      </c>
      <c r="M325" s="37"/>
      <c r="N325" s="6"/>
    </row>
    <row r="326" spans="1:14" x14ac:dyDescent="0.35">
      <c r="A326" s="42" t="s">
        <v>672</v>
      </c>
      <c r="B326" s="28" t="s">
        <v>673</v>
      </c>
      <c r="C326" s="16">
        <v>-40000</v>
      </c>
      <c r="D326" s="17"/>
      <c r="E326" s="17"/>
      <c r="F326" s="16">
        <v>-40000</v>
      </c>
      <c r="G326" s="18">
        <v>100</v>
      </c>
      <c r="H326" s="16"/>
      <c r="I326" s="16"/>
      <c r="J326" s="16"/>
      <c r="K326" s="16"/>
      <c r="L326" s="19"/>
      <c r="M326" s="37">
        <v>40000</v>
      </c>
      <c r="N326" s="6" t="s">
        <v>979</v>
      </c>
    </row>
    <row r="327" spans="1:14" x14ac:dyDescent="0.35">
      <c r="A327" s="42" t="s">
        <v>674</v>
      </c>
      <c r="B327" s="28" t="s">
        <v>675</v>
      </c>
      <c r="C327" s="16">
        <v>-50000</v>
      </c>
      <c r="D327" s="17">
        <v>-14988.69</v>
      </c>
      <c r="E327" s="17">
        <v>-79682.62</v>
      </c>
      <c r="F327" s="16">
        <v>45671.31</v>
      </c>
      <c r="G327" s="18">
        <v>-91.342619999999997</v>
      </c>
      <c r="H327" s="16"/>
      <c r="I327" s="16"/>
      <c r="J327" s="16"/>
      <c r="K327" s="16"/>
      <c r="L327" s="19">
        <v>-79682.62</v>
      </c>
      <c r="M327" s="37"/>
      <c r="N327" s="6"/>
    </row>
    <row r="328" spans="1:14" x14ac:dyDescent="0.35">
      <c r="A328" s="42" t="s">
        <v>676</v>
      </c>
      <c r="B328" s="28" t="s">
        <v>677</v>
      </c>
      <c r="C328" s="16">
        <v>-220000</v>
      </c>
      <c r="D328" s="17">
        <v>-11009.45</v>
      </c>
      <c r="E328" s="17">
        <v>-7205.91</v>
      </c>
      <c r="F328" s="16">
        <v>-200061.55</v>
      </c>
      <c r="G328" s="18">
        <v>90.937068181818205</v>
      </c>
      <c r="H328" s="16"/>
      <c r="I328" s="16"/>
      <c r="J328" s="16"/>
      <c r="K328" s="16"/>
      <c r="L328" s="19">
        <v>-7205.91</v>
      </c>
      <c r="M328" s="37">
        <v>200000</v>
      </c>
      <c r="N328" s="6"/>
    </row>
    <row r="329" spans="1:14" x14ac:dyDescent="0.35">
      <c r="A329" s="42" t="s">
        <v>678</v>
      </c>
      <c r="B329" s="28" t="s">
        <v>679</v>
      </c>
      <c r="C329" s="16">
        <v>-100000</v>
      </c>
      <c r="D329" s="17"/>
      <c r="E329" s="17"/>
      <c r="F329" s="16">
        <v>-100000</v>
      </c>
      <c r="G329" s="18">
        <v>100</v>
      </c>
      <c r="H329" s="16"/>
      <c r="I329" s="16"/>
      <c r="J329" s="16"/>
      <c r="K329" s="16"/>
      <c r="L329" s="19"/>
      <c r="M329" s="37">
        <v>100000</v>
      </c>
      <c r="N329" s="6" t="s">
        <v>980</v>
      </c>
    </row>
    <row r="330" spans="1:14" x14ac:dyDescent="0.35">
      <c r="A330" s="42" t="s">
        <v>680</v>
      </c>
      <c r="B330" s="28" t="s">
        <v>681</v>
      </c>
      <c r="C330" s="16">
        <v>0</v>
      </c>
      <c r="D330" s="17"/>
      <c r="E330" s="17"/>
      <c r="F330" s="16">
        <v>0</v>
      </c>
      <c r="G330" s="18" t="s">
        <v>981</v>
      </c>
      <c r="H330" s="16"/>
      <c r="I330" s="16"/>
      <c r="J330" s="16"/>
      <c r="K330" s="16"/>
      <c r="L330" s="19"/>
      <c r="M330" s="37"/>
      <c r="N330" s="6"/>
    </row>
    <row r="331" spans="1:14" x14ac:dyDescent="0.35">
      <c r="A331" s="34" t="s">
        <v>682</v>
      </c>
      <c r="B331" s="28" t="s">
        <v>683</v>
      </c>
      <c r="C331" s="16">
        <v>-150000</v>
      </c>
      <c r="D331" s="17"/>
      <c r="E331" s="17">
        <v>-101805.41</v>
      </c>
      <c r="F331" s="16">
        <v>-48194.59</v>
      </c>
      <c r="G331" s="18">
        <v>32.129726666666699</v>
      </c>
      <c r="H331" s="16"/>
      <c r="I331" s="16"/>
      <c r="J331" s="16"/>
      <c r="K331" s="16"/>
      <c r="L331" s="19">
        <v>-101805.41</v>
      </c>
      <c r="M331" s="37"/>
      <c r="N331" s="6"/>
    </row>
    <row r="332" spans="1:14" x14ac:dyDescent="0.35">
      <c r="A332" s="42" t="s">
        <v>684</v>
      </c>
      <c r="B332" s="28" t="s">
        <v>685</v>
      </c>
      <c r="C332" s="16">
        <v>-50000</v>
      </c>
      <c r="D332" s="17"/>
      <c r="E332" s="17"/>
      <c r="F332" s="16">
        <v>-50000</v>
      </c>
      <c r="G332" s="18">
        <v>100</v>
      </c>
      <c r="H332" s="16"/>
      <c r="I332" s="16"/>
      <c r="J332" s="16"/>
      <c r="K332" s="16"/>
      <c r="L332" s="19"/>
      <c r="M332" s="37"/>
      <c r="N332" s="6"/>
    </row>
    <row r="333" spans="1:14" x14ac:dyDescent="0.35">
      <c r="A333" s="42" t="s">
        <v>686</v>
      </c>
      <c r="B333" s="28" t="s">
        <v>687</v>
      </c>
      <c r="C333" s="16">
        <v>-100000</v>
      </c>
      <c r="D333" s="17"/>
      <c r="E333" s="17">
        <v>-101805.41</v>
      </c>
      <c r="F333" s="16">
        <v>1805.41</v>
      </c>
      <c r="G333" s="18">
        <v>-1.80541</v>
      </c>
      <c r="H333" s="16"/>
      <c r="I333" s="16"/>
      <c r="J333" s="16"/>
      <c r="K333" s="16"/>
      <c r="L333" s="19">
        <v>-101805.41</v>
      </c>
      <c r="M333" s="37"/>
      <c r="N333" s="6"/>
    </row>
    <row r="334" spans="1:14" x14ac:dyDescent="0.35">
      <c r="A334" s="42" t="s">
        <v>688</v>
      </c>
      <c r="B334" s="28" t="s">
        <v>689</v>
      </c>
      <c r="C334" s="16">
        <v>0</v>
      </c>
      <c r="D334" s="17"/>
      <c r="E334" s="17"/>
      <c r="F334" s="16">
        <v>0</v>
      </c>
      <c r="G334" s="18" t="s">
        <v>982</v>
      </c>
      <c r="H334" s="16"/>
      <c r="I334" s="16"/>
      <c r="J334" s="16"/>
      <c r="K334" s="16"/>
      <c r="L334" s="19"/>
      <c r="M334" s="37"/>
      <c r="N334" s="6"/>
    </row>
    <row r="335" spans="1:14" x14ac:dyDescent="0.35">
      <c r="A335" s="34" t="s">
        <v>690</v>
      </c>
      <c r="B335" s="28" t="s">
        <v>691</v>
      </c>
      <c r="C335" s="16">
        <v>-490000</v>
      </c>
      <c r="D335" s="17"/>
      <c r="E335" s="17">
        <v>-504314.63</v>
      </c>
      <c r="F335" s="16">
        <v>51875.199999999997</v>
      </c>
      <c r="G335" s="18">
        <v>-10.586775510204101</v>
      </c>
      <c r="H335" s="16"/>
      <c r="I335" s="16"/>
      <c r="J335" s="16"/>
      <c r="K335" s="16"/>
      <c r="L335" s="19">
        <v>-504314.63</v>
      </c>
      <c r="M335" s="37"/>
      <c r="N335" s="6"/>
    </row>
    <row r="336" spans="1:14" x14ac:dyDescent="0.35">
      <c r="A336" s="42" t="s">
        <v>692</v>
      </c>
      <c r="B336" s="28" t="s">
        <v>693</v>
      </c>
      <c r="C336" s="16">
        <v>-50000</v>
      </c>
      <c r="D336" s="17"/>
      <c r="E336" s="17">
        <v>-30606.78</v>
      </c>
      <c r="F336" s="16">
        <v>-462</v>
      </c>
      <c r="G336" s="18">
        <v>0.92400000000000004</v>
      </c>
      <c r="H336" s="16"/>
      <c r="I336" s="16"/>
      <c r="J336" s="16"/>
      <c r="K336" s="16"/>
      <c r="L336" s="19">
        <v>-30606.78</v>
      </c>
      <c r="M336" s="37"/>
      <c r="N336" s="6"/>
    </row>
    <row r="337" spans="1:15" x14ac:dyDescent="0.35">
      <c r="A337" s="42" t="s">
        <v>694</v>
      </c>
      <c r="B337" s="28" t="s">
        <v>695</v>
      </c>
      <c r="C337" s="16">
        <v>-100000</v>
      </c>
      <c r="D337" s="17"/>
      <c r="E337" s="17">
        <v>-104371</v>
      </c>
      <c r="F337" s="16">
        <v>4371</v>
      </c>
      <c r="G337" s="18">
        <v>-4.3710000000000004</v>
      </c>
      <c r="H337" s="16"/>
      <c r="I337" s="16"/>
      <c r="J337" s="16"/>
      <c r="K337" s="16"/>
      <c r="L337" s="19">
        <v>-104371</v>
      </c>
      <c r="M337" s="37"/>
      <c r="N337" s="6"/>
    </row>
    <row r="338" spans="1:15" s="29" customFormat="1" x14ac:dyDescent="0.35">
      <c r="A338" s="42" t="s">
        <v>696</v>
      </c>
      <c r="B338" s="28" t="s">
        <v>697</v>
      </c>
      <c r="C338" s="16">
        <v>-25000</v>
      </c>
      <c r="D338" s="17"/>
      <c r="E338" s="17">
        <v>-37865.699999999997</v>
      </c>
      <c r="F338" s="16">
        <v>12865.7</v>
      </c>
      <c r="G338" s="18">
        <v>-51.462800000000001</v>
      </c>
      <c r="H338" s="16"/>
      <c r="I338" s="16"/>
      <c r="J338" s="16"/>
      <c r="K338" s="16"/>
      <c r="L338" s="19">
        <v>-37865.699999999997</v>
      </c>
      <c r="M338" s="31"/>
      <c r="N338" s="30"/>
      <c r="O338" s="31"/>
    </row>
    <row r="339" spans="1:15" x14ac:dyDescent="0.35">
      <c r="A339" s="42" t="s">
        <v>698</v>
      </c>
      <c r="B339" s="28" t="s">
        <v>699</v>
      </c>
      <c r="C339" s="16">
        <v>-25000</v>
      </c>
      <c r="D339" s="17"/>
      <c r="E339" s="17">
        <v>-39177.5</v>
      </c>
      <c r="F339" s="16">
        <v>14177.5</v>
      </c>
      <c r="G339" s="18">
        <v>-56.71</v>
      </c>
      <c r="H339" s="16"/>
      <c r="I339" s="16"/>
      <c r="J339" s="16"/>
      <c r="K339" s="16"/>
      <c r="L339" s="19">
        <v>-39177.5</v>
      </c>
      <c r="M339" s="37"/>
      <c r="N339" s="6"/>
    </row>
    <row r="340" spans="1:15" x14ac:dyDescent="0.35">
      <c r="A340" s="42" t="s">
        <v>700</v>
      </c>
      <c r="B340" s="28" t="s">
        <v>701</v>
      </c>
      <c r="C340" s="16">
        <v>-90000</v>
      </c>
      <c r="D340" s="17"/>
      <c r="E340" s="17">
        <v>-77081</v>
      </c>
      <c r="F340" s="16">
        <v>-12919</v>
      </c>
      <c r="G340" s="18">
        <v>14.3544444444444</v>
      </c>
      <c r="H340" s="16"/>
      <c r="I340" s="16"/>
      <c r="J340" s="16"/>
      <c r="K340" s="16"/>
      <c r="L340" s="19">
        <v>-77081</v>
      </c>
      <c r="M340" s="37"/>
      <c r="N340" s="6"/>
    </row>
    <row r="341" spans="1:15" x14ac:dyDescent="0.35">
      <c r="A341" s="42" t="s">
        <v>702</v>
      </c>
      <c r="B341" s="28" t="s">
        <v>703</v>
      </c>
      <c r="C341" s="16">
        <v>-30000</v>
      </c>
      <c r="D341" s="17"/>
      <c r="E341" s="17">
        <v>-13393</v>
      </c>
      <c r="F341" s="16">
        <v>-16607</v>
      </c>
      <c r="G341" s="18">
        <v>55.356666666666698</v>
      </c>
      <c r="H341" s="16"/>
      <c r="I341" s="16"/>
      <c r="J341" s="16"/>
      <c r="K341" s="16"/>
      <c r="L341" s="19">
        <v>-13393</v>
      </c>
      <c r="M341" s="37"/>
      <c r="N341" s="6"/>
    </row>
    <row r="342" spans="1:15" x14ac:dyDescent="0.35">
      <c r="A342" s="42" t="s">
        <v>704</v>
      </c>
      <c r="B342" s="28" t="s">
        <v>705</v>
      </c>
      <c r="C342" s="16">
        <v>-170000</v>
      </c>
      <c r="D342" s="17"/>
      <c r="E342" s="17">
        <v>-201819.65</v>
      </c>
      <c r="F342" s="16">
        <v>50449</v>
      </c>
      <c r="G342" s="18">
        <v>-29.675882352941201</v>
      </c>
      <c r="H342" s="16"/>
      <c r="I342" s="16"/>
      <c r="J342" s="16"/>
      <c r="K342" s="16"/>
      <c r="L342" s="19">
        <v>-201819.65</v>
      </c>
      <c r="M342" s="37"/>
      <c r="N342" s="6"/>
    </row>
    <row r="343" spans="1:15" x14ac:dyDescent="0.35">
      <c r="A343" s="42" t="s">
        <v>706</v>
      </c>
      <c r="B343" s="28" t="s">
        <v>707</v>
      </c>
      <c r="C343" s="16">
        <v>0</v>
      </c>
      <c r="D343" s="17"/>
      <c r="E343" s="17"/>
      <c r="F343" s="16">
        <v>0</v>
      </c>
      <c r="G343" s="18" t="s">
        <v>983</v>
      </c>
      <c r="H343" s="16"/>
      <c r="I343" s="16"/>
      <c r="J343" s="16"/>
      <c r="K343" s="16"/>
      <c r="L343" s="19"/>
      <c r="M343" s="37"/>
      <c r="N343" s="6"/>
    </row>
    <row r="344" spans="1:15" x14ac:dyDescent="0.35">
      <c r="A344" s="34" t="s">
        <v>708</v>
      </c>
      <c r="B344" s="28" t="s">
        <v>709</v>
      </c>
      <c r="C344" s="16">
        <v>-1620000</v>
      </c>
      <c r="D344" s="17">
        <v>-82609.02</v>
      </c>
      <c r="E344" s="17">
        <v>-1352102.54</v>
      </c>
      <c r="F344" s="16">
        <v>-140076.45000000001</v>
      </c>
      <c r="G344" s="18">
        <v>8.6466944444444405</v>
      </c>
      <c r="H344" s="16"/>
      <c r="I344" s="16"/>
      <c r="J344" s="16"/>
      <c r="K344" s="16"/>
      <c r="L344" s="19">
        <v>-1352102.54</v>
      </c>
      <c r="M344" s="37"/>
      <c r="N344" s="6"/>
    </row>
    <row r="345" spans="1:15" x14ac:dyDescent="0.35">
      <c r="A345" s="42" t="s">
        <v>710</v>
      </c>
      <c r="B345" s="28" t="s">
        <v>711</v>
      </c>
      <c r="C345" s="16">
        <v>-100000</v>
      </c>
      <c r="D345" s="17"/>
      <c r="E345" s="17">
        <v>-76889</v>
      </c>
      <c r="F345" s="16">
        <v>-23111</v>
      </c>
      <c r="G345" s="18">
        <v>23.111000000000001</v>
      </c>
      <c r="H345" s="16"/>
      <c r="I345" s="16"/>
      <c r="J345" s="16"/>
      <c r="K345" s="16"/>
      <c r="L345" s="19">
        <v>-76889</v>
      </c>
      <c r="M345" s="37"/>
      <c r="N345" s="6"/>
    </row>
    <row r="346" spans="1:15" x14ac:dyDescent="0.35">
      <c r="A346" s="42" t="s">
        <v>712</v>
      </c>
      <c r="B346" s="28" t="s">
        <v>713</v>
      </c>
      <c r="C346" s="16">
        <v>-40000</v>
      </c>
      <c r="D346" s="17"/>
      <c r="E346" s="17"/>
      <c r="F346" s="16">
        <v>-40000</v>
      </c>
      <c r="G346" s="18">
        <v>100</v>
      </c>
      <c r="H346" s="16"/>
      <c r="I346" s="16"/>
      <c r="J346" s="16"/>
      <c r="K346" s="16"/>
      <c r="L346" s="19"/>
      <c r="M346" s="37">
        <v>40000</v>
      </c>
      <c r="N346" s="6" t="s">
        <v>714</v>
      </c>
    </row>
    <row r="347" spans="1:15" x14ac:dyDescent="0.35">
      <c r="A347" s="42" t="s">
        <v>715</v>
      </c>
      <c r="B347" s="28" t="s">
        <v>716</v>
      </c>
      <c r="C347" s="16">
        <v>-110000</v>
      </c>
      <c r="D347" s="17"/>
      <c r="E347" s="17">
        <v>-135465.71</v>
      </c>
      <c r="F347" s="16">
        <v>61093</v>
      </c>
      <c r="G347" s="18">
        <v>-55.539090909090902</v>
      </c>
      <c r="H347" s="16"/>
      <c r="I347" s="16"/>
      <c r="J347" s="16"/>
      <c r="K347" s="16"/>
      <c r="L347" s="19">
        <v>-135465.71</v>
      </c>
      <c r="M347" s="37"/>
      <c r="N347" s="6"/>
    </row>
    <row r="348" spans="1:15" x14ac:dyDescent="0.35">
      <c r="A348" s="42" t="s">
        <v>717</v>
      </c>
      <c r="B348" s="28" t="s">
        <v>718</v>
      </c>
      <c r="C348" s="16">
        <v>-90000</v>
      </c>
      <c r="D348" s="17"/>
      <c r="E348" s="17">
        <v>-137027.56</v>
      </c>
      <c r="F348" s="16">
        <v>47027.56</v>
      </c>
      <c r="G348" s="18">
        <v>-52.252844444444399</v>
      </c>
      <c r="H348" s="16"/>
      <c r="I348" s="16"/>
      <c r="J348" s="16"/>
      <c r="K348" s="16"/>
      <c r="L348" s="19">
        <v>-137027.56</v>
      </c>
      <c r="M348" s="37"/>
      <c r="N348" s="6"/>
    </row>
    <row r="349" spans="1:15" x14ac:dyDescent="0.35">
      <c r="A349" s="42" t="s">
        <v>719</v>
      </c>
      <c r="B349" s="28" t="s">
        <v>720</v>
      </c>
      <c r="C349" s="16">
        <v>-1280000</v>
      </c>
      <c r="D349" s="17">
        <v>-82609.02</v>
      </c>
      <c r="E349" s="17">
        <v>-1002720.27</v>
      </c>
      <c r="F349" s="16">
        <v>-185086.01</v>
      </c>
      <c r="G349" s="18">
        <v>14.459844531250001</v>
      </c>
      <c r="H349" s="16"/>
      <c r="I349" s="16"/>
      <c r="J349" s="16"/>
      <c r="K349" s="16"/>
      <c r="L349" s="19">
        <v>-1002720.27</v>
      </c>
      <c r="M349" s="37"/>
      <c r="N349" s="6"/>
    </row>
    <row r="350" spans="1:15" x14ac:dyDescent="0.35">
      <c r="A350" s="42" t="s">
        <v>721</v>
      </c>
      <c r="B350" s="28" t="s">
        <v>722</v>
      </c>
      <c r="C350" s="16">
        <v>0</v>
      </c>
      <c r="D350" s="17"/>
      <c r="E350" s="17"/>
      <c r="F350" s="16">
        <v>0</v>
      </c>
      <c r="G350" s="18" t="s">
        <v>984</v>
      </c>
      <c r="H350" s="16"/>
      <c r="I350" s="16"/>
      <c r="J350" s="16"/>
      <c r="K350" s="16"/>
      <c r="L350" s="19"/>
      <c r="M350" s="37"/>
      <c r="N350" s="6"/>
    </row>
    <row r="351" spans="1:15" x14ac:dyDescent="0.35">
      <c r="A351" s="34" t="s">
        <v>723</v>
      </c>
      <c r="B351" s="28" t="s">
        <v>724</v>
      </c>
      <c r="C351" s="16">
        <v>-875000</v>
      </c>
      <c r="D351" s="17">
        <v>-209045.85</v>
      </c>
      <c r="E351" s="17">
        <v>-47112.67</v>
      </c>
      <c r="F351" s="16">
        <v>-581441.31000000006</v>
      </c>
      <c r="G351" s="18">
        <v>66.450435428571396</v>
      </c>
      <c r="H351" s="16"/>
      <c r="I351" s="16"/>
      <c r="J351" s="16"/>
      <c r="K351" s="16"/>
      <c r="L351" s="19">
        <v>-47112.67</v>
      </c>
      <c r="M351" s="37"/>
      <c r="N351" s="6"/>
    </row>
    <row r="352" spans="1:15" x14ac:dyDescent="0.35">
      <c r="A352" s="42" t="s">
        <v>725</v>
      </c>
      <c r="B352" s="28" t="s">
        <v>726</v>
      </c>
      <c r="C352" s="16">
        <v>-375000</v>
      </c>
      <c r="D352" s="17">
        <v>-149765.18</v>
      </c>
      <c r="E352" s="17">
        <v>-42760</v>
      </c>
      <c r="F352" s="16">
        <v>-153464.98000000001</v>
      </c>
      <c r="G352" s="18">
        <v>40.923994666666701</v>
      </c>
      <c r="H352" s="16"/>
      <c r="I352" s="16"/>
      <c r="J352" s="16"/>
      <c r="K352" s="16"/>
      <c r="L352" s="19">
        <v>-42760</v>
      </c>
      <c r="M352" s="37"/>
      <c r="N352" s="6"/>
    </row>
    <row r="353" spans="1:14" x14ac:dyDescent="0.35">
      <c r="A353" s="42" t="s">
        <v>727</v>
      </c>
      <c r="B353" s="28" t="s">
        <v>728</v>
      </c>
      <c r="C353" s="16">
        <v>-500000</v>
      </c>
      <c r="D353" s="17">
        <v>-59280.67</v>
      </c>
      <c r="E353" s="17">
        <v>-4352.67</v>
      </c>
      <c r="F353" s="16">
        <v>-427976.33</v>
      </c>
      <c r="G353" s="18">
        <v>85.595265999999995</v>
      </c>
      <c r="H353" s="16"/>
      <c r="I353" s="16"/>
      <c r="J353" s="16"/>
      <c r="K353" s="16"/>
      <c r="L353" s="19">
        <v>-4352.67</v>
      </c>
      <c r="M353" s="37"/>
      <c r="N353" s="6"/>
    </row>
    <row r="354" spans="1:14" x14ac:dyDescent="0.35">
      <c r="A354" s="42" t="s">
        <v>729</v>
      </c>
      <c r="B354" s="28" t="s">
        <v>730</v>
      </c>
      <c r="C354" s="16">
        <v>0</v>
      </c>
      <c r="D354" s="17"/>
      <c r="E354" s="17"/>
      <c r="F354" s="16">
        <v>0</v>
      </c>
      <c r="G354" s="18" t="s">
        <v>985</v>
      </c>
      <c r="H354" s="16"/>
      <c r="I354" s="16"/>
      <c r="J354" s="16"/>
      <c r="K354" s="16"/>
      <c r="L354" s="19"/>
      <c r="M354" s="37"/>
      <c r="N354" s="6"/>
    </row>
    <row r="355" spans="1:14" x14ac:dyDescent="0.35">
      <c r="A355" s="32" t="s">
        <v>731</v>
      </c>
      <c r="B355" s="28" t="s">
        <v>732</v>
      </c>
      <c r="C355" s="16"/>
      <c r="D355" s="17"/>
      <c r="E355" s="17"/>
      <c r="F355" s="16"/>
      <c r="G355" s="18"/>
      <c r="H355" s="16">
        <v>-1950000</v>
      </c>
      <c r="I355" s="16">
        <v>-1280000</v>
      </c>
      <c r="J355" s="16">
        <v>-495000</v>
      </c>
      <c r="K355" s="16">
        <v>-3725000</v>
      </c>
      <c r="L355" s="19">
        <v>3725000</v>
      </c>
      <c r="N355" s="6"/>
    </row>
    <row r="356" spans="1:14" x14ac:dyDescent="0.35">
      <c r="A356" s="27" t="s">
        <v>733</v>
      </c>
      <c r="B356" s="28" t="s">
        <v>734</v>
      </c>
      <c r="C356" s="16">
        <v>-6436385</v>
      </c>
      <c r="D356" s="17">
        <v>-23648111.170000002</v>
      </c>
      <c r="E356" s="17">
        <v>-2390394.06</v>
      </c>
      <c r="F356" s="16">
        <v>21735741.300000001</v>
      </c>
      <c r="G356" s="18">
        <v>-337.70107443852402</v>
      </c>
      <c r="H356" s="16">
        <v>-2210000.04</v>
      </c>
      <c r="I356" s="16">
        <v>-483000</v>
      </c>
      <c r="J356" s="16">
        <v>-1017000</v>
      </c>
      <c r="K356" s="16">
        <v>-3710000.04</v>
      </c>
      <c r="L356" s="19">
        <v>1319605.98</v>
      </c>
      <c r="M356" s="41">
        <f>SUM(M357:M418)</f>
        <v>900000</v>
      </c>
      <c r="N356" s="6"/>
    </row>
    <row r="357" spans="1:14" x14ac:dyDescent="0.35">
      <c r="A357" s="34" t="s">
        <v>735</v>
      </c>
      <c r="B357" s="28" t="s">
        <v>736</v>
      </c>
      <c r="C357" s="16">
        <v>-540000</v>
      </c>
      <c r="D357" s="17">
        <v>-126493.68</v>
      </c>
      <c r="E357" s="17">
        <v>-120190.01</v>
      </c>
      <c r="F357" s="16">
        <v>-284114.07</v>
      </c>
      <c r="G357" s="18">
        <v>52.613716666666697</v>
      </c>
      <c r="H357" s="16"/>
      <c r="I357" s="16"/>
      <c r="J357" s="16"/>
      <c r="K357" s="16"/>
      <c r="L357" s="19">
        <v>-120190.01</v>
      </c>
      <c r="M357" s="37"/>
      <c r="N357" s="6"/>
    </row>
    <row r="358" spans="1:14" x14ac:dyDescent="0.35">
      <c r="A358" s="42" t="s">
        <v>737</v>
      </c>
      <c r="B358" s="28" t="s">
        <v>738</v>
      </c>
      <c r="C358" s="16">
        <v>-25000</v>
      </c>
      <c r="D358" s="17">
        <v>-27532.31</v>
      </c>
      <c r="E358" s="17"/>
      <c r="F358" s="16">
        <v>2532.31</v>
      </c>
      <c r="G358" s="18">
        <v>-10.129239999999999</v>
      </c>
      <c r="H358" s="16"/>
      <c r="I358" s="16"/>
      <c r="J358" s="16"/>
      <c r="K358" s="16"/>
      <c r="L358" s="19"/>
      <c r="M358" s="37"/>
      <c r="N358" s="6"/>
    </row>
    <row r="359" spans="1:14" x14ac:dyDescent="0.35">
      <c r="A359" s="42" t="s">
        <v>739</v>
      </c>
      <c r="B359" s="28" t="s">
        <v>740</v>
      </c>
      <c r="C359" s="16">
        <v>-80000</v>
      </c>
      <c r="D359" s="17">
        <v>-1220.26</v>
      </c>
      <c r="E359" s="17">
        <v>-33161.760000000002</v>
      </c>
      <c r="F359" s="16">
        <v>-42779.74</v>
      </c>
      <c r="G359" s="18">
        <v>53.474674999999998</v>
      </c>
      <c r="H359" s="16"/>
      <c r="I359" s="16"/>
      <c r="J359" s="16"/>
      <c r="K359" s="16"/>
      <c r="L359" s="19">
        <v>-33161.760000000002</v>
      </c>
      <c r="M359" s="37"/>
      <c r="N359" s="6"/>
    </row>
    <row r="360" spans="1:14" x14ac:dyDescent="0.35">
      <c r="A360" s="42" t="s">
        <v>741</v>
      </c>
      <c r="B360" s="28" t="s">
        <v>742</v>
      </c>
      <c r="C360" s="16">
        <v>-15000</v>
      </c>
      <c r="D360" s="17"/>
      <c r="E360" s="17"/>
      <c r="F360" s="16">
        <v>-15000</v>
      </c>
      <c r="G360" s="18">
        <v>100</v>
      </c>
      <c r="H360" s="16"/>
      <c r="I360" s="16"/>
      <c r="J360" s="16"/>
      <c r="K360" s="16"/>
      <c r="L360" s="19"/>
      <c r="M360" s="37"/>
      <c r="N360" s="6"/>
    </row>
    <row r="361" spans="1:14" x14ac:dyDescent="0.35">
      <c r="A361" s="42" t="s">
        <v>743</v>
      </c>
      <c r="B361" s="28" t="s">
        <v>744</v>
      </c>
      <c r="C361" s="16">
        <v>-20000</v>
      </c>
      <c r="D361" s="17"/>
      <c r="E361" s="17"/>
      <c r="F361" s="16">
        <v>-20000</v>
      </c>
      <c r="G361" s="18">
        <v>100</v>
      </c>
      <c r="H361" s="16"/>
      <c r="I361" s="16"/>
      <c r="J361" s="16"/>
      <c r="K361" s="16"/>
      <c r="L361" s="19"/>
      <c r="M361" s="37"/>
      <c r="N361" s="6"/>
    </row>
    <row r="362" spans="1:14" x14ac:dyDescent="0.35">
      <c r="A362" s="42" t="s">
        <v>745</v>
      </c>
      <c r="B362" s="28" t="s">
        <v>746</v>
      </c>
      <c r="C362" s="16">
        <v>-50000</v>
      </c>
      <c r="D362" s="17">
        <v>-2000.22</v>
      </c>
      <c r="E362" s="17"/>
      <c r="F362" s="16">
        <v>-47999.78</v>
      </c>
      <c r="G362" s="18">
        <v>95.999560000000002</v>
      </c>
      <c r="H362" s="16"/>
      <c r="I362" s="16"/>
      <c r="J362" s="16"/>
      <c r="K362" s="16"/>
      <c r="L362" s="19"/>
      <c r="M362" s="37"/>
      <c r="N362" s="6"/>
    </row>
    <row r="363" spans="1:14" x14ac:dyDescent="0.35">
      <c r="A363" s="42" t="s">
        <v>747</v>
      </c>
      <c r="B363" s="28" t="s">
        <v>748</v>
      </c>
      <c r="C363" s="16">
        <v>-50000</v>
      </c>
      <c r="D363" s="17">
        <v>-10371.879999999999</v>
      </c>
      <c r="E363" s="17"/>
      <c r="F363" s="16">
        <v>-39628.120000000003</v>
      </c>
      <c r="G363" s="18">
        <v>79.256240000000005</v>
      </c>
      <c r="H363" s="16"/>
      <c r="I363" s="16"/>
      <c r="J363" s="16"/>
      <c r="K363" s="16"/>
      <c r="L363" s="19"/>
      <c r="M363" s="37"/>
      <c r="N363" s="6"/>
    </row>
    <row r="364" spans="1:14" x14ac:dyDescent="0.35">
      <c r="A364" s="42" t="s">
        <v>749</v>
      </c>
      <c r="B364" s="28" t="s">
        <v>750</v>
      </c>
      <c r="C364" s="16">
        <v>-20000</v>
      </c>
      <c r="D364" s="17"/>
      <c r="E364" s="17"/>
      <c r="F364" s="16">
        <v>-20000</v>
      </c>
      <c r="G364" s="18">
        <v>100</v>
      </c>
      <c r="H364" s="16"/>
      <c r="I364" s="16"/>
      <c r="J364" s="16"/>
      <c r="K364" s="16"/>
      <c r="L364" s="19"/>
      <c r="M364" s="37"/>
      <c r="N364" s="6"/>
    </row>
    <row r="365" spans="1:14" x14ac:dyDescent="0.35">
      <c r="A365" s="42" t="s">
        <v>751</v>
      </c>
      <c r="B365" s="28" t="s">
        <v>752</v>
      </c>
      <c r="C365" s="16">
        <v>-20000</v>
      </c>
      <c r="D365" s="17"/>
      <c r="E365" s="17"/>
      <c r="F365" s="16">
        <v>-20000</v>
      </c>
      <c r="G365" s="18">
        <v>100</v>
      </c>
      <c r="H365" s="16"/>
      <c r="I365" s="16"/>
      <c r="J365" s="16"/>
      <c r="K365" s="16"/>
      <c r="L365" s="19"/>
      <c r="M365" s="37"/>
      <c r="N365" s="6"/>
    </row>
    <row r="366" spans="1:14" x14ac:dyDescent="0.35">
      <c r="A366" s="42" t="s">
        <v>753</v>
      </c>
      <c r="B366" s="28" t="s">
        <v>754</v>
      </c>
      <c r="C366" s="16">
        <v>-100000</v>
      </c>
      <c r="D366" s="17">
        <v>-11905.15</v>
      </c>
      <c r="E366" s="17">
        <v>-82289.25</v>
      </c>
      <c r="F366" s="16">
        <v>398.4</v>
      </c>
      <c r="G366" s="18">
        <v>-0.39839999999999998</v>
      </c>
      <c r="H366" s="16"/>
      <c r="I366" s="16"/>
      <c r="J366" s="16"/>
      <c r="K366" s="16"/>
      <c r="L366" s="19">
        <v>-82289.25</v>
      </c>
      <c r="M366" s="37"/>
      <c r="N366" s="6"/>
    </row>
    <row r="367" spans="1:14" x14ac:dyDescent="0.35">
      <c r="A367" s="42" t="s">
        <v>755</v>
      </c>
      <c r="B367" s="28" t="s">
        <v>756</v>
      </c>
      <c r="C367" s="16">
        <v>-20000</v>
      </c>
      <c r="D367" s="17"/>
      <c r="E367" s="17"/>
      <c r="F367" s="16">
        <v>-20000</v>
      </c>
      <c r="G367" s="18">
        <v>100</v>
      </c>
      <c r="H367" s="16"/>
      <c r="I367" s="16"/>
      <c r="J367" s="16"/>
      <c r="K367" s="16"/>
      <c r="L367" s="19"/>
      <c r="M367" s="37"/>
      <c r="N367" s="6"/>
    </row>
    <row r="368" spans="1:14" x14ac:dyDescent="0.35">
      <c r="A368" s="42" t="s">
        <v>757</v>
      </c>
      <c r="B368" s="28" t="s">
        <v>758</v>
      </c>
      <c r="C368" s="16">
        <v>-50000</v>
      </c>
      <c r="D368" s="17">
        <v>-33502</v>
      </c>
      <c r="E368" s="17">
        <v>-3000</v>
      </c>
      <c r="F368" s="16">
        <v>-13498</v>
      </c>
      <c r="G368" s="18">
        <v>26.995999999999999</v>
      </c>
      <c r="H368" s="16"/>
      <c r="I368" s="16"/>
      <c r="J368" s="16"/>
      <c r="K368" s="16"/>
      <c r="L368" s="19">
        <v>-3000</v>
      </c>
      <c r="M368" s="37"/>
      <c r="N368" s="6"/>
    </row>
    <row r="369" spans="1:15" x14ac:dyDescent="0.35">
      <c r="A369" s="42" t="s">
        <v>759</v>
      </c>
      <c r="B369" s="28" t="s">
        <v>760</v>
      </c>
      <c r="C369" s="16">
        <v>-70000</v>
      </c>
      <c r="D369" s="17">
        <v>-19616.419999999998</v>
      </c>
      <c r="E369" s="17"/>
      <c r="F369" s="16">
        <v>-50223.58</v>
      </c>
      <c r="G369" s="18">
        <v>71.747971428571404</v>
      </c>
      <c r="H369" s="16"/>
      <c r="I369" s="16"/>
      <c r="J369" s="16"/>
      <c r="K369" s="16"/>
      <c r="L369" s="19"/>
      <c r="M369" s="37"/>
      <c r="N369" s="6"/>
    </row>
    <row r="370" spans="1:15" s="29" customFormat="1" x14ac:dyDescent="0.35">
      <c r="A370" s="42" t="s">
        <v>761</v>
      </c>
      <c r="B370" s="28" t="s">
        <v>762</v>
      </c>
      <c r="C370" s="16">
        <v>-20000</v>
      </c>
      <c r="D370" s="17">
        <v>-20345.439999999999</v>
      </c>
      <c r="E370" s="17">
        <v>-1739</v>
      </c>
      <c r="F370" s="16">
        <v>2084.44</v>
      </c>
      <c r="G370" s="18">
        <v>-10.4222</v>
      </c>
      <c r="H370" s="16"/>
      <c r="I370" s="16"/>
      <c r="J370" s="16"/>
      <c r="K370" s="16"/>
      <c r="L370" s="19">
        <v>-1739</v>
      </c>
      <c r="M370" s="37"/>
      <c r="N370" s="30"/>
      <c r="O370" s="31"/>
    </row>
    <row r="371" spans="1:15" x14ac:dyDescent="0.35">
      <c r="A371" s="42" t="s">
        <v>763</v>
      </c>
      <c r="B371" s="28" t="s">
        <v>764</v>
      </c>
      <c r="C371" s="16">
        <v>0</v>
      </c>
      <c r="D371" s="17"/>
      <c r="E371" s="17"/>
      <c r="F371" s="16">
        <v>0</v>
      </c>
      <c r="G371" s="18" t="s">
        <v>986</v>
      </c>
      <c r="H371" s="16"/>
      <c r="I371" s="16"/>
      <c r="J371" s="16"/>
      <c r="K371" s="16"/>
      <c r="L371" s="19"/>
      <c r="M371" s="37"/>
      <c r="N371" s="6"/>
    </row>
    <row r="372" spans="1:15" x14ac:dyDescent="0.35">
      <c r="A372" s="34" t="s">
        <v>765</v>
      </c>
      <c r="B372" s="28" t="s">
        <v>766</v>
      </c>
      <c r="C372" s="16">
        <v>-684000</v>
      </c>
      <c r="D372" s="17">
        <v>-19063460.140000001</v>
      </c>
      <c r="E372" s="17">
        <v>-521463.4</v>
      </c>
      <c r="F372" s="16">
        <v>18951821.460000001</v>
      </c>
      <c r="G372" s="18">
        <v>-2770.7341315789499</v>
      </c>
      <c r="H372" s="16"/>
      <c r="I372" s="16"/>
      <c r="J372" s="16"/>
      <c r="K372" s="16"/>
      <c r="L372" s="19">
        <v>-521463.4</v>
      </c>
      <c r="M372" s="37"/>
      <c r="N372" s="6"/>
    </row>
    <row r="373" spans="1:15" x14ac:dyDescent="0.35">
      <c r="A373" s="42" t="s">
        <v>767</v>
      </c>
      <c r="B373" s="28" t="s">
        <v>768</v>
      </c>
      <c r="C373" s="16"/>
      <c r="D373" s="17"/>
      <c r="E373" s="17"/>
      <c r="F373" s="16">
        <v>19600</v>
      </c>
      <c r="G373" s="18" t="s">
        <v>987</v>
      </c>
      <c r="H373" s="16"/>
      <c r="I373" s="16"/>
      <c r="J373" s="16"/>
      <c r="K373" s="16"/>
      <c r="L373" s="19"/>
      <c r="M373" s="37"/>
      <c r="N373" s="6"/>
    </row>
    <row r="374" spans="1:15" x14ac:dyDescent="0.35">
      <c r="A374" s="42" t="s">
        <v>769</v>
      </c>
      <c r="B374" s="28" t="s">
        <v>770</v>
      </c>
      <c r="C374" s="16">
        <v>-30000</v>
      </c>
      <c r="D374" s="17">
        <v>-334783.87</v>
      </c>
      <c r="E374" s="17">
        <v>-7200.42</v>
      </c>
      <c r="F374" s="16">
        <v>311984.28999999998</v>
      </c>
      <c r="G374" s="18">
        <v>-1039.94763333333</v>
      </c>
      <c r="H374" s="16"/>
      <c r="I374" s="16"/>
      <c r="J374" s="16"/>
      <c r="K374" s="16"/>
      <c r="L374" s="19">
        <v>-7200.42</v>
      </c>
      <c r="M374" s="37"/>
      <c r="N374" s="6"/>
    </row>
    <row r="375" spans="1:15" x14ac:dyDescent="0.35">
      <c r="A375" s="42" t="s">
        <v>771</v>
      </c>
      <c r="B375" s="28" t="s">
        <v>772</v>
      </c>
      <c r="C375" s="16">
        <v>-40000</v>
      </c>
      <c r="D375" s="17">
        <v>-842792.83</v>
      </c>
      <c r="E375" s="17">
        <v>-155</v>
      </c>
      <c r="F375" s="16">
        <v>802947.83</v>
      </c>
      <c r="G375" s="18">
        <v>-2007.3695749999999</v>
      </c>
      <c r="H375" s="16"/>
      <c r="I375" s="16"/>
      <c r="J375" s="16"/>
      <c r="K375" s="16"/>
      <c r="L375" s="19">
        <v>-155</v>
      </c>
      <c r="M375" s="37"/>
      <c r="N375" s="6"/>
    </row>
    <row r="376" spans="1:15" x14ac:dyDescent="0.35">
      <c r="A376" s="42" t="s">
        <v>773</v>
      </c>
      <c r="B376" s="28" t="s">
        <v>774</v>
      </c>
      <c r="C376" s="16">
        <v>-31000</v>
      </c>
      <c r="D376" s="17"/>
      <c r="E376" s="17">
        <v>-57041.4</v>
      </c>
      <c r="F376" s="16">
        <v>26041.4</v>
      </c>
      <c r="G376" s="18">
        <v>-84.004516129032197</v>
      </c>
      <c r="H376" s="16"/>
      <c r="I376" s="16"/>
      <c r="J376" s="16"/>
      <c r="K376" s="16"/>
      <c r="L376" s="19">
        <v>-57041.4</v>
      </c>
      <c r="M376" s="37"/>
      <c r="N376" s="6"/>
    </row>
    <row r="377" spans="1:15" x14ac:dyDescent="0.35">
      <c r="A377" s="42" t="s">
        <v>775</v>
      </c>
      <c r="B377" s="28" t="s">
        <v>776</v>
      </c>
      <c r="C377" s="16">
        <v>-85000</v>
      </c>
      <c r="D377" s="17"/>
      <c r="E377" s="17">
        <v>-8542</v>
      </c>
      <c r="F377" s="16">
        <v>-75728</v>
      </c>
      <c r="G377" s="18">
        <v>89.091764705882397</v>
      </c>
      <c r="H377" s="16"/>
      <c r="I377" s="16"/>
      <c r="J377" s="16"/>
      <c r="K377" s="16"/>
      <c r="L377" s="19">
        <v>-8542</v>
      </c>
      <c r="M377" s="37"/>
      <c r="N377" s="6"/>
    </row>
    <row r="378" spans="1:15" x14ac:dyDescent="0.35">
      <c r="A378" s="42" t="s">
        <v>777</v>
      </c>
      <c r="B378" s="28" t="s">
        <v>778</v>
      </c>
      <c r="C378" s="16">
        <v>-10000</v>
      </c>
      <c r="D378" s="17">
        <v>-200578.53</v>
      </c>
      <c r="E378" s="17">
        <v>-4370.3</v>
      </c>
      <c r="F378" s="16">
        <v>194948.83</v>
      </c>
      <c r="G378" s="18">
        <v>-1949.4883</v>
      </c>
      <c r="H378" s="16"/>
      <c r="I378" s="16"/>
      <c r="J378" s="16"/>
      <c r="K378" s="16"/>
      <c r="L378" s="19">
        <v>-4370.3</v>
      </c>
      <c r="M378" s="37"/>
      <c r="N378" s="6"/>
    </row>
    <row r="379" spans="1:15" x14ac:dyDescent="0.35">
      <c r="A379" s="42" t="s">
        <v>779</v>
      </c>
      <c r="B379" s="28" t="s">
        <v>780</v>
      </c>
      <c r="C379" s="16">
        <v>-30000</v>
      </c>
      <c r="D379" s="17">
        <v>-3177766.67</v>
      </c>
      <c r="E379" s="17">
        <v>-124</v>
      </c>
      <c r="F379" s="16">
        <v>3147890.67</v>
      </c>
      <c r="G379" s="18">
        <v>-10492.9689</v>
      </c>
      <c r="H379" s="16"/>
      <c r="I379" s="16"/>
      <c r="J379" s="16"/>
      <c r="K379" s="16"/>
      <c r="L379" s="19">
        <v>-124</v>
      </c>
      <c r="M379" s="37"/>
      <c r="N379" s="6"/>
    </row>
    <row r="380" spans="1:15" x14ac:dyDescent="0.35">
      <c r="A380" s="42" t="s">
        <v>781</v>
      </c>
      <c r="B380" s="28" t="s">
        <v>782</v>
      </c>
      <c r="C380" s="16">
        <v>-10000</v>
      </c>
      <c r="D380" s="17">
        <v>-4538884.9400000004</v>
      </c>
      <c r="E380" s="17">
        <v>-39463.94</v>
      </c>
      <c r="F380" s="16">
        <v>4577149.4400000004</v>
      </c>
      <c r="G380" s="18">
        <v>-45771.494400000003</v>
      </c>
      <c r="H380" s="16"/>
      <c r="I380" s="16"/>
      <c r="J380" s="16"/>
      <c r="K380" s="16"/>
      <c r="L380" s="19">
        <v>-39463.94</v>
      </c>
      <c r="M380" s="37"/>
      <c r="N380" s="6"/>
    </row>
    <row r="381" spans="1:15" x14ac:dyDescent="0.35">
      <c r="A381" s="42" t="s">
        <v>783</v>
      </c>
      <c r="B381" s="28" t="s">
        <v>784</v>
      </c>
      <c r="C381" s="16">
        <v>-150000</v>
      </c>
      <c r="D381" s="17">
        <v>-1690744.03</v>
      </c>
      <c r="E381" s="17">
        <v>-164985.70000000001</v>
      </c>
      <c r="F381" s="16">
        <v>1705729.73</v>
      </c>
      <c r="G381" s="18">
        <v>-1137.15315333333</v>
      </c>
      <c r="H381" s="16"/>
      <c r="I381" s="16"/>
      <c r="J381" s="16"/>
      <c r="K381" s="16"/>
      <c r="L381" s="19">
        <v>-164985.70000000001</v>
      </c>
      <c r="M381" s="37"/>
      <c r="N381" s="6"/>
    </row>
    <row r="382" spans="1:15" x14ac:dyDescent="0.35">
      <c r="A382" s="42" t="s">
        <v>785</v>
      </c>
      <c r="B382" s="28" t="s">
        <v>786</v>
      </c>
      <c r="C382" s="16">
        <v>-298000</v>
      </c>
      <c r="D382" s="17">
        <v>-8277909.2699999996</v>
      </c>
      <c r="E382" s="17">
        <v>-239580.64</v>
      </c>
      <c r="F382" s="16">
        <v>8241257.2699999996</v>
      </c>
      <c r="G382" s="18">
        <v>-2765.5225738254999</v>
      </c>
      <c r="H382" s="16"/>
      <c r="I382" s="16"/>
      <c r="J382" s="16"/>
      <c r="K382" s="16"/>
      <c r="L382" s="19">
        <v>-239580.64</v>
      </c>
      <c r="M382" s="37"/>
      <c r="N382" s="6"/>
    </row>
    <row r="383" spans="1:15" x14ac:dyDescent="0.35">
      <c r="A383" s="42" t="s">
        <v>787</v>
      </c>
      <c r="B383" s="28" t="s">
        <v>788</v>
      </c>
      <c r="C383" s="16">
        <v>0</v>
      </c>
      <c r="D383" s="17"/>
      <c r="E383" s="17"/>
      <c r="F383" s="16">
        <v>0</v>
      </c>
      <c r="G383" s="18" t="s">
        <v>988</v>
      </c>
      <c r="H383" s="16"/>
      <c r="I383" s="16"/>
      <c r="J383" s="16"/>
      <c r="K383" s="16"/>
      <c r="L383" s="19"/>
      <c r="M383" s="37"/>
      <c r="N383" s="6"/>
    </row>
    <row r="384" spans="1:15" ht="26.5" x14ac:dyDescent="0.35">
      <c r="A384" s="34" t="s">
        <v>789</v>
      </c>
      <c r="B384" s="28" t="s">
        <v>790</v>
      </c>
      <c r="C384" s="16">
        <v>-25000</v>
      </c>
      <c r="D384" s="17">
        <v>-3235727.33</v>
      </c>
      <c r="E384" s="17">
        <v>-1274</v>
      </c>
      <c r="F384" s="16">
        <v>3212001.33</v>
      </c>
      <c r="G384" s="18">
        <v>-12848.00532</v>
      </c>
      <c r="H384" s="16"/>
      <c r="I384" s="16"/>
      <c r="J384" s="16"/>
      <c r="K384" s="16"/>
      <c r="L384" s="19">
        <v>-1274</v>
      </c>
      <c r="M384" s="37">
        <v>800000</v>
      </c>
      <c r="N384" s="6" t="s">
        <v>791</v>
      </c>
    </row>
    <row r="385" spans="1:14" x14ac:dyDescent="0.35">
      <c r="A385" s="42" t="s">
        <v>792</v>
      </c>
      <c r="B385" s="28" t="s">
        <v>793</v>
      </c>
      <c r="C385" s="16">
        <v>-5000</v>
      </c>
      <c r="D385" s="17"/>
      <c r="E385" s="17"/>
      <c r="F385" s="16">
        <v>-5000</v>
      </c>
      <c r="G385" s="18">
        <v>100</v>
      </c>
      <c r="H385" s="16"/>
      <c r="I385" s="16"/>
      <c r="J385" s="16"/>
      <c r="K385" s="16"/>
      <c r="L385" s="19"/>
      <c r="M385" s="37"/>
      <c r="N385" s="6"/>
    </row>
    <row r="386" spans="1:14" x14ac:dyDescent="0.35">
      <c r="A386" s="42" t="s">
        <v>794</v>
      </c>
      <c r="B386" s="28" t="s">
        <v>795</v>
      </c>
      <c r="C386" s="16">
        <v>-10000</v>
      </c>
      <c r="D386" s="17">
        <v>-819333.3</v>
      </c>
      <c r="E386" s="17"/>
      <c r="F386" s="16">
        <v>809333.3</v>
      </c>
      <c r="G386" s="18">
        <v>-8093.3329999999996</v>
      </c>
      <c r="H386" s="16"/>
      <c r="I386" s="16"/>
      <c r="J386" s="16"/>
      <c r="K386" s="16"/>
      <c r="L386" s="19"/>
      <c r="M386" s="37"/>
      <c r="N386" s="6"/>
    </row>
    <row r="387" spans="1:14" x14ac:dyDescent="0.35">
      <c r="A387" s="42" t="s">
        <v>796</v>
      </c>
      <c r="B387" s="28" t="s">
        <v>797</v>
      </c>
      <c r="C387" s="16">
        <v>-10000</v>
      </c>
      <c r="D387" s="17">
        <v>-2416394.0299999998</v>
      </c>
      <c r="E387" s="17">
        <v>-1274</v>
      </c>
      <c r="F387" s="16">
        <v>2407668.0299999998</v>
      </c>
      <c r="G387" s="18">
        <v>-24076.6803</v>
      </c>
      <c r="H387" s="16"/>
      <c r="I387" s="16"/>
      <c r="J387" s="16"/>
      <c r="K387" s="16"/>
      <c r="L387" s="19">
        <v>-1274</v>
      </c>
      <c r="M387" s="37"/>
      <c r="N387" s="6"/>
    </row>
    <row r="388" spans="1:14" x14ac:dyDescent="0.35">
      <c r="A388" s="42" t="s">
        <v>798</v>
      </c>
      <c r="B388" s="28" t="s">
        <v>799</v>
      </c>
      <c r="C388" s="16">
        <v>0</v>
      </c>
      <c r="D388" s="17"/>
      <c r="E388" s="17"/>
      <c r="F388" s="16">
        <v>0</v>
      </c>
      <c r="G388" s="18" t="s">
        <v>989</v>
      </c>
      <c r="H388" s="16"/>
      <c r="I388" s="16"/>
      <c r="J388" s="16"/>
      <c r="K388" s="16"/>
      <c r="L388" s="19"/>
      <c r="M388" s="37"/>
      <c r="N388" s="6"/>
    </row>
    <row r="389" spans="1:14" x14ac:dyDescent="0.35">
      <c r="A389" s="34" t="s">
        <v>800</v>
      </c>
      <c r="B389" s="28" t="s">
        <v>801</v>
      </c>
      <c r="C389" s="16">
        <v>-100000</v>
      </c>
      <c r="D389" s="17"/>
      <c r="E389" s="17">
        <v>-73284.75</v>
      </c>
      <c r="F389" s="16">
        <v>-26715.25</v>
      </c>
      <c r="G389" s="18">
        <v>26.715250000000001</v>
      </c>
      <c r="H389" s="16"/>
      <c r="I389" s="16"/>
      <c r="J389" s="16"/>
      <c r="K389" s="16"/>
      <c r="L389" s="19">
        <v>-73284.75</v>
      </c>
      <c r="M389" s="37"/>
      <c r="N389" s="6"/>
    </row>
    <row r="390" spans="1:14" x14ac:dyDescent="0.35">
      <c r="A390" s="42" t="s">
        <v>802</v>
      </c>
      <c r="B390" s="28" t="s">
        <v>803</v>
      </c>
      <c r="C390" s="16">
        <v>-100000</v>
      </c>
      <c r="D390" s="17"/>
      <c r="E390" s="17">
        <v>-73284.75</v>
      </c>
      <c r="F390" s="16">
        <v>-26715.25</v>
      </c>
      <c r="G390" s="18">
        <v>26.715250000000001</v>
      </c>
      <c r="H390" s="16"/>
      <c r="I390" s="16"/>
      <c r="J390" s="16"/>
      <c r="K390" s="16"/>
      <c r="L390" s="19">
        <v>-73284.75</v>
      </c>
      <c r="M390" s="37"/>
      <c r="N390" s="6"/>
    </row>
    <row r="391" spans="1:14" x14ac:dyDescent="0.35">
      <c r="A391" s="42" t="s">
        <v>804</v>
      </c>
      <c r="B391" s="28" t="s">
        <v>805</v>
      </c>
      <c r="C391" s="16">
        <v>0</v>
      </c>
      <c r="D391" s="17"/>
      <c r="E391" s="17"/>
      <c r="F391" s="16">
        <v>0</v>
      </c>
      <c r="G391" s="18" t="s">
        <v>990</v>
      </c>
      <c r="H391" s="16"/>
      <c r="I391" s="16"/>
      <c r="J391" s="16"/>
      <c r="K391" s="16"/>
      <c r="L391" s="19"/>
      <c r="M391" s="37"/>
      <c r="N391" s="6"/>
    </row>
    <row r="392" spans="1:14" ht="26.5" x14ac:dyDescent="0.35">
      <c r="A392" s="34" t="s">
        <v>806</v>
      </c>
      <c r="B392" s="28" t="s">
        <v>807</v>
      </c>
      <c r="C392" s="16">
        <v>-3570000</v>
      </c>
      <c r="D392" s="17">
        <v>-238926.25</v>
      </c>
      <c r="E392" s="17">
        <v>-1294658.08</v>
      </c>
      <c r="F392" s="16">
        <v>-119433.31</v>
      </c>
      <c r="G392" s="18">
        <v>3.34547086834734</v>
      </c>
      <c r="H392" s="16"/>
      <c r="I392" s="16"/>
      <c r="J392" s="16"/>
      <c r="K392" s="16"/>
      <c r="L392" s="19">
        <v>-1294658.08</v>
      </c>
      <c r="M392" s="37">
        <v>100000</v>
      </c>
      <c r="N392" s="6" t="s">
        <v>808</v>
      </c>
    </row>
    <row r="393" spans="1:14" x14ac:dyDescent="0.35">
      <c r="A393" s="42" t="s">
        <v>809</v>
      </c>
      <c r="B393" s="28" t="s">
        <v>810</v>
      </c>
      <c r="C393" s="16">
        <v>0</v>
      </c>
      <c r="D393" s="17"/>
      <c r="E393" s="17"/>
      <c r="F393" s="16">
        <v>0</v>
      </c>
      <c r="G393" s="18" t="s">
        <v>991</v>
      </c>
      <c r="H393" s="16"/>
      <c r="I393" s="16"/>
      <c r="J393" s="16"/>
      <c r="K393" s="16"/>
      <c r="L393" s="19"/>
      <c r="M393" s="37"/>
      <c r="N393" s="6"/>
    </row>
    <row r="394" spans="1:14" x14ac:dyDescent="0.35">
      <c r="A394" s="35" t="s">
        <v>811</v>
      </c>
      <c r="B394" s="28" t="s">
        <v>812</v>
      </c>
      <c r="C394" s="16">
        <v>-415000</v>
      </c>
      <c r="D394" s="17">
        <v>-107350.45</v>
      </c>
      <c r="E394" s="17">
        <v>-224287.06</v>
      </c>
      <c r="F394" s="16">
        <v>-19955.330000000002</v>
      </c>
      <c r="G394" s="18">
        <v>4.80851325301205</v>
      </c>
      <c r="H394" s="16"/>
      <c r="I394" s="16"/>
      <c r="J394" s="16"/>
      <c r="K394" s="16"/>
      <c r="L394" s="19">
        <v>-224287.06</v>
      </c>
    </row>
    <row r="395" spans="1:14" x14ac:dyDescent="0.35">
      <c r="A395" s="36" t="s">
        <v>813</v>
      </c>
      <c r="B395" s="28" t="s">
        <v>814</v>
      </c>
      <c r="C395" s="16"/>
      <c r="D395" s="17"/>
      <c r="E395" s="17">
        <v>-15750.45</v>
      </c>
      <c r="F395" s="16">
        <v>15750.45</v>
      </c>
      <c r="G395" s="18" t="s">
        <v>992</v>
      </c>
      <c r="H395" s="16"/>
      <c r="I395" s="16"/>
      <c r="J395" s="16"/>
      <c r="K395" s="16"/>
      <c r="L395" s="19">
        <v>-15750.45</v>
      </c>
      <c r="M395" s="37"/>
      <c r="N395" s="6"/>
    </row>
    <row r="396" spans="1:14" x14ac:dyDescent="0.35">
      <c r="A396" s="36" t="s">
        <v>815</v>
      </c>
      <c r="B396" s="28" t="s">
        <v>816</v>
      </c>
      <c r="C396" s="16">
        <v>-275000</v>
      </c>
      <c r="D396" s="17"/>
      <c r="E396" s="17">
        <v>-166863.81</v>
      </c>
      <c r="F396" s="16">
        <v>-100431.23</v>
      </c>
      <c r="G396" s="18">
        <v>36.520447272727303</v>
      </c>
      <c r="H396" s="16"/>
      <c r="I396" s="16"/>
      <c r="J396" s="16"/>
      <c r="K396" s="16"/>
      <c r="L396" s="19">
        <v>-166863.81</v>
      </c>
      <c r="M396" s="37"/>
      <c r="N396" s="6"/>
    </row>
    <row r="397" spans="1:14" x14ac:dyDescent="0.35">
      <c r="A397" s="36" t="s">
        <v>817</v>
      </c>
      <c r="B397" s="28" t="s">
        <v>818</v>
      </c>
      <c r="C397" s="16">
        <v>-40000</v>
      </c>
      <c r="D397" s="17">
        <v>-124</v>
      </c>
      <c r="E397" s="17">
        <v>-3052.8</v>
      </c>
      <c r="F397" s="16">
        <v>18879</v>
      </c>
      <c r="G397" s="18">
        <v>-47.197499999999998</v>
      </c>
      <c r="H397" s="16"/>
      <c r="I397" s="16"/>
      <c r="J397" s="16"/>
      <c r="K397" s="16"/>
      <c r="L397" s="19">
        <v>-3052.8</v>
      </c>
      <c r="M397" s="37"/>
      <c r="N397" s="6"/>
    </row>
    <row r="398" spans="1:14" x14ac:dyDescent="0.35">
      <c r="A398" s="36" t="s">
        <v>819</v>
      </c>
      <c r="B398" s="28" t="s">
        <v>820</v>
      </c>
      <c r="C398" s="16">
        <v>-100000</v>
      </c>
      <c r="D398" s="17">
        <v>-107226.45</v>
      </c>
      <c r="E398" s="17">
        <v>-38620</v>
      </c>
      <c r="F398" s="16">
        <v>45846.45</v>
      </c>
      <c r="G398" s="18">
        <v>-45.846449999999997</v>
      </c>
      <c r="H398" s="16"/>
      <c r="I398" s="16"/>
      <c r="J398" s="16"/>
      <c r="K398" s="16"/>
      <c r="L398" s="19">
        <v>-38620</v>
      </c>
      <c r="M398" s="37"/>
      <c r="N398" s="6"/>
    </row>
    <row r="399" spans="1:14" x14ac:dyDescent="0.35">
      <c r="A399" s="35" t="s">
        <v>821</v>
      </c>
      <c r="B399" s="28" t="s">
        <v>822</v>
      </c>
      <c r="C399" s="16">
        <v>-185000</v>
      </c>
      <c r="D399" s="17">
        <v>-12750.8</v>
      </c>
      <c r="E399" s="17">
        <v>-310</v>
      </c>
      <c r="F399" s="16">
        <v>-171939.20000000001</v>
      </c>
      <c r="G399" s="18">
        <v>92.940108108108106</v>
      </c>
      <c r="H399" s="16"/>
      <c r="I399" s="16"/>
      <c r="J399" s="16"/>
      <c r="K399" s="16"/>
      <c r="L399" s="19">
        <v>-310</v>
      </c>
      <c r="M399" s="37"/>
      <c r="N399" s="6"/>
    </row>
    <row r="400" spans="1:14" x14ac:dyDescent="0.35">
      <c r="A400" s="36" t="s">
        <v>823</v>
      </c>
      <c r="B400" s="28" t="s">
        <v>824</v>
      </c>
      <c r="C400" s="16">
        <v>-185000</v>
      </c>
      <c r="D400" s="17">
        <v>-12750.8</v>
      </c>
      <c r="E400" s="17">
        <v>-310</v>
      </c>
      <c r="F400" s="16">
        <v>-171939.20000000001</v>
      </c>
      <c r="G400" s="18">
        <v>92.940108108108106</v>
      </c>
      <c r="H400" s="16"/>
      <c r="I400" s="16"/>
      <c r="J400" s="16"/>
      <c r="K400" s="16"/>
      <c r="L400" s="19">
        <v>-310</v>
      </c>
      <c r="M400" s="37"/>
      <c r="N400" s="6"/>
    </row>
    <row r="401" spans="1:14" x14ac:dyDescent="0.35">
      <c r="A401" s="35" t="s">
        <v>825</v>
      </c>
      <c r="B401" s="28" t="s">
        <v>826</v>
      </c>
      <c r="C401" s="16">
        <v>-2345000</v>
      </c>
      <c r="D401" s="17">
        <v>-63906.37</v>
      </c>
      <c r="E401" s="17">
        <v>-647863.48</v>
      </c>
      <c r="F401" s="16">
        <v>-61565.88</v>
      </c>
      <c r="G401" s="18">
        <v>2.6254106609808101</v>
      </c>
      <c r="H401" s="16"/>
      <c r="I401" s="16"/>
      <c r="J401" s="16"/>
      <c r="K401" s="16"/>
      <c r="L401" s="19">
        <v>-647863.48</v>
      </c>
      <c r="M401" s="37"/>
      <c r="N401" s="6"/>
    </row>
    <row r="402" spans="1:14" x14ac:dyDescent="0.35">
      <c r="A402" s="36" t="s">
        <v>827</v>
      </c>
      <c r="B402" s="28" t="s">
        <v>828</v>
      </c>
      <c r="C402" s="16">
        <v>-2325000</v>
      </c>
      <c r="D402" s="17">
        <v>-63906.37</v>
      </c>
      <c r="E402" s="17">
        <v>-618061.48</v>
      </c>
      <c r="F402" s="16">
        <v>-95706.880000000005</v>
      </c>
      <c r="G402" s="18">
        <v>4.1164249462365596</v>
      </c>
      <c r="H402" s="16"/>
      <c r="I402" s="16"/>
      <c r="J402" s="16"/>
      <c r="K402" s="16"/>
      <c r="L402" s="19">
        <v>-618061.48</v>
      </c>
      <c r="M402" s="37"/>
      <c r="N402" s="6"/>
    </row>
    <row r="403" spans="1:14" x14ac:dyDescent="0.35">
      <c r="A403" s="36" t="s">
        <v>829</v>
      </c>
      <c r="B403" s="28" t="s">
        <v>830</v>
      </c>
      <c r="C403" s="16">
        <v>-20000</v>
      </c>
      <c r="D403" s="17"/>
      <c r="E403" s="17">
        <v>-29802</v>
      </c>
      <c r="F403" s="16">
        <v>34141</v>
      </c>
      <c r="G403" s="18">
        <v>-170.70500000000001</v>
      </c>
      <c r="H403" s="16"/>
      <c r="I403" s="16"/>
      <c r="J403" s="16"/>
      <c r="K403" s="16"/>
      <c r="L403" s="19">
        <v>-29802</v>
      </c>
      <c r="M403" s="37"/>
      <c r="N403" s="6"/>
    </row>
    <row r="404" spans="1:14" x14ac:dyDescent="0.35">
      <c r="A404" s="35" t="s">
        <v>831</v>
      </c>
      <c r="B404" s="28" t="s">
        <v>832</v>
      </c>
      <c r="C404" s="16">
        <v>-625000</v>
      </c>
      <c r="D404" s="17">
        <v>-54918.63</v>
      </c>
      <c r="E404" s="17">
        <v>-422197.54</v>
      </c>
      <c r="F404" s="16">
        <v>134027.1</v>
      </c>
      <c r="G404" s="18">
        <v>-21.444336</v>
      </c>
      <c r="H404" s="16"/>
      <c r="I404" s="16"/>
      <c r="J404" s="16"/>
      <c r="K404" s="16"/>
      <c r="L404" s="19">
        <v>-422197.54</v>
      </c>
      <c r="M404" s="37"/>
      <c r="N404" s="6"/>
    </row>
    <row r="405" spans="1:14" x14ac:dyDescent="0.35">
      <c r="A405" s="36" t="s">
        <v>833</v>
      </c>
      <c r="B405" s="28" t="s">
        <v>834</v>
      </c>
      <c r="C405" s="16">
        <v>-75000</v>
      </c>
      <c r="D405" s="17">
        <v>-11121.5</v>
      </c>
      <c r="E405" s="17">
        <v>-76205</v>
      </c>
      <c r="F405" s="16">
        <v>12626.5</v>
      </c>
      <c r="G405" s="18">
        <v>-16.835333333333299</v>
      </c>
      <c r="H405" s="16"/>
      <c r="I405" s="16"/>
      <c r="J405" s="16"/>
      <c r="K405" s="16"/>
      <c r="L405" s="19">
        <v>-76205</v>
      </c>
      <c r="M405" s="37"/>
      <c r="N405" s="6"/>
    </row>
    <row r="406" spans="1:14" x14ac:dyDescent="0.35">
      <c r="A406" s="36" t="s">
        <v>835</v>
      </c>
      <c r="B406" s="28" t="s">
        <v>836</v>
      </c>
      <c r="C406" s="16">
        <v>-10000</v>
      </c>
      <c r="D406" s="17"/>
      <c r="E406" s="17">
        <v>-1860</v>
      </c>
      <c r="F406" s="16">
        <v>-8132.5</v>
      </c>
      <c r="G406" s="18">
        <v>81.325000000000003</v>
      </c>
      <c r="H406" s="16"/>
      <c r="I406" s="16"/>
      <c r="J406" s="16"/>
      <c r="K406" s="16"/>
      <c r="L406" s="19">
        <v>-1860</v>
      </c>
      <c r="M406" s="37"/>
      <c r="N406" s="6"/>
    </row>
    <row r="407" spans="1:14" x14ac:dyDescent="0.35">
      <c r="A407" s="36" t="s">
        <v>837</v>
      </c>
      <c r="B407" s="28" t="s">
        <v>838</v>
      </c>
      <c r="C407" s="16">
        <v>-540000</v>
      </c>
      <c r="D407" s="17">
        <v>-43797.13</v>
      </c>
      <c r="E407" s="17">
        <v>-344132.54</v>
      </c>
      <c r="F407" s="16">
        <v>129533.1</v>
      </c>
      <c r="G407" s="18">
        <v>-23.9876111111111</v>
      </c>
      <c r="H407" s="16"/>
      <c r="I407" s="16"/>
      <c r="J407" s="16"/>
      <c r="K407" s="16"/>
      <c r="L407" s="19">
        <v>-344132.54</v>
      </c>
      <c r="M407" s="37"/>
      <c r="N407" s="6"/>
    </row>
    <row r="408" spans="1:14" x14ac:dyDescent="0.35">
      <c r="A408" s="34" t="s">
        <v>839</v>
      </c>
      <c r="B408" s="28" t="s">
        <v>840</v>
      </c>
      <c r="C408" s="16">
        <v>-1517385</v>
      </c>
      <c r="D408" s="17">
        <v>-983503.77</v>
      </c>
      <c r="E408" s="17">
        <v>-379523.82</v>
      </c>
      <c r="F408" s="16">
        <v>2181.14</v>
      </c>
      <c r="G408" s="18">
        <v>-0.143743347930815</v>
      </c>
      <c r="H408" s="16"/>
      <c r="I408" s="16"/>
      <c r="J408" s="16"/>
      <c r="K408" s="16"/>
      <c r="L408" s="19">
        <v>-379523.82</v>
      </c>
      <c r="M408" s="37"/>
      <c r="N408" s="6"/>
    </row>
    <row r="409" spans="1:14" x14ac:dyDescent="0.35">
      <c r="A409" s="42" t="s">
        <v>841</v>
      </c>
      <c r="B409" s="28" t="s">
        <v>842</v>
      </c>
      <c r="C409" s="16">
        <v>0</v>
      </c>
      <c r="D409" s="17"/>
      <c r="E409" s="17"/>
      <c r="F409" s="16">
        <v>0</v>
      </c>
      <c r="G409" s="18" t="s">
        <v>993</v>
      </c>
      <c r="H409" s="16"/>
      <c r="I409" s="16"/>
      <c r="J409" s="16"/>
      <c r="K409" s="16"/>
      <c r="L409" s="19"/>
      <c r="M409" s="37"/>
      <c r="N409" s="6"/>
    </row>
    <row r="410" spans="1:14" x14ac:dyDescent="0.35">
      <c r="A410" s="35" t="s">
        <v>843</v>
      </c>
      <c r="B410" s="28" t="s">
        <v>844</v>
      </c>
      <c r="C410" s="16">
        <v>-50000</v>
      </c>
      <c r="D410" s="17"/>
      <c r="E410" s="17">
        <v>-11155</v>
      </c>
      <c r="F410" s="16">
        <v>-38845</v>
      </c>
      <c r="G410" s="18">
        <v>77.69</v>
      </c>
      <c r="H410" s="16"/>
      <c r="I410" s="16"/>
      <c r="J410" s="16"/>
      <c r="K410" s="16"/>
      <c r="L410" s="19">
        <v>-11155</v>
      </c>
      <c r="M410" s="37"/>
      <c r="N410" s="6"/>
    </row>
    <row r="411" spans="1:14" x14ac:dyDescent="0.35">
      <c r="A411" s="36" t="s">
        <v>845</v>
      </c>
      <c r="B411" s="28" t="s">
        <v>846</v>
      </c>
      <c r="C411" s="16">
        <v>-50000</v>
      </c>
      <c r="D411" s="17"/>
      <c r="E411" s="17">
        <v>-11155</v>
      </c>
      <c r="F411" s="16">
        <v>-38845</v>
      </c>
      <c r="G411" s="18">
        <v>77.69</v>
      </c>
      <c r="H411" s="16"/>
      <c r="I411" s="16"/>
      <c r="J411" s="16"/>
      <c r="K411" s="16"/>
      <c r="L411" s="19">
        <v>-11155</v>
      </c>
      <c r="M411" s="37"/>
      <c r="N411" s="6"/>
    </row>
    <row r="412" spans="1:14" x14ac:dyDescent="0.35">
      <c r="A412" s="35" t="s">
        <v>847</v>
      </c>
      <c r="B412" s="28" t="s">
        <v>848</v>
      </c>
      <c r="C412" s="16">
        <v>-805000</v>
      </c>
      <c r="D412" s="17">
        <v>-497688.62</v>
      </c>
      <c r="E412" s="17">
        <v>-360657.16</v>
      </c>
      <c r="F412" s="16">
        <v>209884.33</v>
      </c>
      <c r="G412" s="18">
        <v>-26.072587577639801</v>
      </c>
      <c r="H412" s="16"/>
      <c r="I412" s="16"/>
      <c r="J412" s="16"/>
      <c r="K412" s="16"/>
      <c r="L412" s="19">
        <v>-360657.16</v>
      </c>
      <c r="M412" s="37"/>
      <c r="N412" s="6"/>
    </row>
    <row r="413" spans="1:14" x14ac:dyDescent="0.35">
      <c r="A413" s="36" t="s">
        <v>849</v>
      </c>
      <c r="B413" s="28" t="s">
        <v>850</v>
      </c>
      <c r="C413" s="16">
        <v>-495000</v>
      </c>
      <c r="D413" s="17">
        <v>-497688.62</v>
      </c>
      <c r="E413" s="17">
        <v>-25724</v>
      </c>
      <c r="F413" s="16">
        <v>32612.62</v>
      </c>
      <c r="G413" s="18">
        <v>-6.5884080808080796</v>
      </c>
      <c r="H413" s="16"/>
      <c r="I413" s="16"/>
      <c r="J413" s="16"/>
      <c r="K413" s="16"/>
      <c r="L413" s="19">
        <v>-25724</v>
      </c>
      <c r="M413" s="37"/>
      <c r="N413" s="6"/>
    </row>
    <row r="414" spans="1:14" x14ac:dyDescent="0.35">
      <c r="A414" s="36" t="s">
        <v>851</v>
      </c>
      <c r="B414" s="28" t="s">
        <v>852</v>
      </c>
      <c r="C414" s="16">
        <v>-200000</v>
      </c>
      <c r="D414" s="17"/>
      <c r="E414" s="17">
        <v>-95015.5</v>
      </c>
      <c r="F414" s="16">
        <v>39822</v>
      </c>
      <c r="G414" s="18">
        <v>-19.911000000000001</v>
      </c>
      <c r="H414" s="16"/>
      <c r="I414" s="16"/>
      <c r="J414" s="16"/>
      <c r="K414" s="16"/>
      <c r="L414" s="19">
        <v>-95015.5</v>
      </c>
      <c r="M414" s="37"/>
      <c r="N414" s="6"/>
    </row>
    <row r="415" spans="1:14" x14ac:dyDescent="0.35">
      <c r="A415" s="36" t="s">
        <v>853</v>
      </c>
      <c r="B415" s="28" t="s">
        <v>854</v>
      </c>
      <c r="C415" s="16">
        <v>-110000</v>
      </c>
      <c r="D415" s="17"/>
      <c r="E415" s="17">
        <v>-239917.66</v>
      </c>
      <c r="F415" s="16">
        <v>137449.71</v>
      </c>
      <c r="G415" s="18">
        <v>-124.954281818182</v>
      </c>
      <c r="H415" s="16"/>
      <c r="I415" s="16"/>
      <c r="J415" s="16"/>
      <c r="K415" s="16"/>
      <c r="L415" s="19">
        <v>-239917.66</v>
      </c>
      <c r="M415" s="37"/>
      <c r="N415" s="6"/>
    </row>
    <row r="416" spans="1:14" x14ac:dyDescent="0.35">
      <c r="A416" s="35" t="s">
        <v>855</v>
      </c>
      <c r="B416" s="28" t="s">
        <v>994</v>
      </c>
      <c r="C416" s="16">
        <v>-662385</v>
      </c>
      <c r="D416" s="17">
        <v>-485815.15</v>
      </c>
      <c r="E416" s="17">
        <v>-7711.66</v>
      </c>
      <c r="F416" s="16">
        <v>-168858.19</v>
      </c>
      <c r="G416" s="18">
        <v>25.492453784430499</v>
      </c>
      <c r="H416" s="16"/>
      <c r="I416" s="16"/>
      <c r="J416" s="16"/>
      <c r="K416" s="16"/>
      <c r="L416" s="19">
        <v>-7711.66</v>
      </c>
      <c r="M416" s="37"/>
      <c r="N416" s="6"/>
    </row>
    <row r="417" spans="1:14" x14ac:dyDescent="0.35">
      <c r="A417" s="36" t="s">
        <v>856</v>
      </c>
      <c r="B417" s="28" t="s">
        <v>857</v>
      </c>
      <c r="C417" s="16">
        <v>-412385</v>
      </c>
      <c r="D417" s="17">
        <v>-485815.15</v>
      </c>
      <c r="E417" s="17">
        <v>-7711.66</v>
      </c>
      <c r="F417" s="16">
        <v>81141.81</v>
      </c>
      <c r="G417" s="18">
        <v>-19.6762273118566</v>
      </c>
      <c r="H417" s="16"/>
      <c r="I417" s="16"/>
      <c r="J417" s="16"/>
      <c r="K417" s="16"/>
      <c r="L417" s="19">
        <v>-7711.66</v>
      </c>
      <c r="M417" s="37"/>
      <c r="N417" s="6"/>
    </row>
    <row r="418" spans="1:14" x14ac:dyDescent="0.35">
      <c r="A418" s="36" t="s">
        <v>858</v>
      </c>
      <c r="B418" s="28" t="s">
        <v>859</v>
      </c>
      <c r="C418" s="16">
        <v>-250000</v>
      </c>
      <c r="D418" s="17"/>
      <c r="E418" s="17"/>
      <c r="F418" s="16">
        <v>-250000</v>
      </c>
      <c r="G418" s="18">
        <v>100</v>
      </c>
      <c r="H418" s="16"/>
      <c r="I418" s="16"/>
      <c r="J418" s="16"/>
      <c r="K418" s="16"/>
      <c r="L418" s="19"/>
      <c r="M418" s="37"/>
      <c r="N418" s="6"/>
    </row>
    <row r="419" spans="1:14" x14ac:dyDescent="0.35">
      <c r="A419" s="32" t="s">
        <v>860</v>
      </c>
      <c r="B419" s="28" t="s">
        <v>861</v>
      </c>
      <c r="C419" s="16"/>
      <c r="D419" s="17"/>
      <c r="E419" s="17"/>
      <c r="F419" s="16"/>
      <c r="G419" s="18"/>
      <c r="H419" s="16">
        <v>-2210000.04</v>
      </c>
      <c r="I419" s="16">
        <v>-483000</v>
      </c>
      <c r="J419" s="16">
        <v>-1017000</v>
      </c>
      <c r="K419" s="16">
        <v>-3710000.04</v>
      </c>
      <c r="L419" s="19">
        <v>3710000.04</v>
      </c>
      <c r="M419" s="37"/>
      <c r="N419" s="6"/>
    </row>
    <row r="420" spans="1:14" x14ac:dyDescent="0.35">
      <c r="A420" s="27" t="s">
        <v>862</v>
      </c>
      <c r="B420" s="28" t="s">
        <v>863</v>
      </c>
      <c r="C420" s="16">
        <v>-250000</v>
      </c>
      <c r="D420" s="17">
        <v>-115397.63</v>
      </c>
      <c r="E420" s="17">
        <v>-48499.7</v>
      </c>
      <c r="F420" s="16">
        <v>-20922.82</v>
      </c>
      <c r="G420" s="18">
        <v>8.3691279999999999</v>
      </c>
      <c r="H420" s="16">
        <v>-500000.04</v>
      </c>
      <c r="I420" s="16"/>
      <c r="J420" s="16">
        <v>250000</v>
      </c>
      <c r="K420" s="16">
        <v>-250000.04</v>
      </c>
      <c r="L420" s="19">
        <v>201500.34</v>
      </c>
      <c r="M420" s="37"/>
      <c r="N420" s="6"/>
    </row>
    <row r="421" spans="1:14" x14ac:dyDescent="0.35">
      <c r="A421" s="32" t="s">
        <v>864</v>
      </c>
      <c r="B421" s="28" t="s">
        <v>865</v>
      </c>
      <c r="C421" s="16"/>
      <c r="D421" s="17"/>
      <c r="E421" s="17">
        <v>-4194.2700000000004</v>
      </c>
      <c r="F421" s="16">
        <v>10442.74</v>
      </c>
      <c r="G421" s="18" t="s">
        <v>995</v>
      </c>
      <c r="H421" s="16"/>
      <c r="I421" s="16"/>
      <c r="J421" s="16"/>
      <c r="K421" s="16"/>
      <c r="L421" s="19">
        <v>-4194.2700000000004</v>
      </c>
      <c r="M421" s="37"/>
      <c r="N421" s="6"/>
    </row>
    <row r="422" spans="1:14" x14ac:dyDescent="0.35">
      <c r="A422" s="32" t="s">
        <v>866</v>
      </c>
      <c r="B422" s="28" t="s">
        <v>867</v>
      </c>
      <c r="C422" s="16"/>
      <c r="D422" s="17"/>
      <c r="E422" s="17">
        <v>-1024.8800000000001</v>
      </c>
      <c r="F422" s="16">
        <v>10248.81</v>
      </c>
      <c r="G422" s="18" t="s">
        <v>996</v>
      </c>
      <c r="H422" s="16"/>
      <c r="I422" s="16"/>
      <c r="J422" s="16"/>
      <c r="K422" s="16"/>
      <c r="L422" s="19">
        <v>-1024.8800000000001</v>
      </c>
      <c r="M422" s="37"/>
      <c r="N422" s="6"/>
    </row>
    <row r="423" spans="1:14" x14ac:dyDescent="0.35">
      <c r="A423" s="32" t="s">
        <v>868</v>
      </c>
      <c r="B423" s="28" t="s">
        <v>869</v>
      </c>
      <c r="C423" s="16"/>
      <c r="D423" s="17"/>
      <c r="E423" s="17">
        <v>-1566.71</v>
      </c>
      <c r="F423" s="16">
        <v>13067.15</v>
      </c>
      <c r="G423" s="18" t="s">
        <v>997</v>
      </c>
      <c r="H423" s="16"/>
      <c r="I423" s="16"/>
      <c r="J423" s="16"/>
      <c r="K423" s="16"/>
      <c r="L423" s="19">
        <v>-1566.71</v>
      </c>
      <c r="M423" s="37"/>
      <c r="N423" s="6"/>
    </row>
    <row r="424" spans="1:14" x14ac:dyDescent="0.35">
      <c r="A424" s="32" t="s">
        <v>870</v>
      </c>
      <c r="B424" s="28" t="s">
        <v>871</v>
      </c>
      <c r="C424" s="16"/>
      <c r="D424" s="17"/>
      <c r="E424" s="17">
        <v>-307.51</v>
      </c>
      <c r="F424" s="16">
        <v>3075.05</v>
      </c>
      <c r="G424" s="18" t="s">
        <v>998</v>
      </c>
      <c r="H424" s="16"/>
      <c r="I424" s="16"/>
      <c r="J424" s="16"/>
      <c r="K424" s="16"/>
      <c r="L424" s="19">
        <v>-307.51</v>
      </c>
      <c r="M424" s="37"/>
      <c r="N424" s="6"/>
    </row>
    <row r="425" spans="1:14" x14ac:dyDescent="0.35">
      <c r="A425" s="32" t="s">
        <v>872</v>
      </c>
      <c r="B425" s="28" t="s">
        <v>873</v>
      </c>
      <c r="C425" s="16"/>
      <c r="D425" s="17"/>
      <c r="E425" s="17">
        <v>-1948.31</v>
      </c>
      <c r="F425" s="16">
        <v>12483.12</v>
      </c>
      <c r="G425" s="18" t="s">
        <v>999</v>
      </c>
      <c r="H425" s="16"/>
      <c r="I425" s="16"/>
      <c r="J425" s="16"/>
      <c r="K425" s="16"/>
      <c r="L425" s="19">
        <v>-1948.31</v>
      </c>
      <c r="M425" s="37"/>
      <c r="N425" s="6"/>
    </row>
    <row r="426" spans="1:14" x14ac:dyDescent="0.35">
      <c r="A426" s="32" t="s">
        <v>874</v>
      </c>
      <c r="B426" s="28" t="s">
        <v>875</v>
      </c>
      <c r="C426" s="16"/>
      <c r="D426" s="17"/>
      <c r="E426" s="17">
        <v>-587.05999999999995</v>
      </c>
      <c r="F426" s="16">
        <v>5870.55</v>
      </c>
      <c r="G426" s="18" t="s">
        <v>1000</v>
      </c>
      <c r="H426" s="16"/>
      <c r="I426" s="16"/>
      <c r="J426" s="16"/>
      <c r="K426" s="16"/>
      <c r="L426" s="19">
        <v>-587.05999999999995</v>
      </c>
      <c r="M426" s="37"/>
      <c r="N426" s="6"/>
    </row>
    <row r="427" spans="1:14" x14ac:dyDescent="0.35">
      <c r="A427" s="32" t="s">
        <v>876</v>
      </c>
      <c r="B427" s="28" t="s">
        <v>877</v>
      </c>
      <c r="C427" s="16"/>
      <c r="D427" s="17"/>
      <c r="E427" s="17">
        <v>-293.52999999999997</v>
      </c>
      <c r="F427" s="16">
        <v>2935.28</v>
      </c>
      <c r="G427" s="18" t="s">
        <v>1001</v>
      </c>
      <c r="H427" s="16"/>
      <c r="I427" s="16"/>
      <c r="J427" s="16"/>
      <c r="K427" s="16"/>
      <c r="L427" s="19">
        <v>-293.52999999999997</v>
      </c>
      <c r="M427" s="37"/>
      <c r="N427" s="6"/>
    </row>
    <row r="428" spans="1:14" x14ac:dyDescent="0.35">
      <c r="A428" s="32" t="s">
        <v>878</v>
      </c>
      <c r="B428" s="28" t="s">
        <v>879</v>
      </c>
      <c r="C428" s="16"/>
      <c r="D428" s="17">
        <v>-365</v>
      </c>
      <c r="E428" s="17">
        <v>-1677.3</v>
      </c>
      <c r="F428" s="16">
        <v>17138</v>
      </c>
      <c r="G428" s="18" t="s">
        <v>1002</v>
      </c>
      <c r="H428" s="16"/>
      <c r="I428" s="16"/>
      <c r="J428" s="16"/>
      <c r="K428" s="16"/>
      <c r="L428" s="19">
        <v>-1677.3</v>
      </c>
      <c r="M428" s="37"/>
      <c r="N428" s="6"/>
    </row>
    <row r="429" spans="1:14" x14ac:dyDescent="0.35">
      <c r="A429" s="32" t="s">
        <v>880</v>
      </c>
      <c r="B429" s="28" t="s">
        <v>881</v>
      </c>
      <c r="C429" s="16"/>
      <c r="D429" s="17">
        <v>-589.82000000000005</v>
      </c>
      <c r="E429" s="17">
        <v>-1801</v>
      </c>
      <c r="F429" s="16">
        <v>2390.8200000000002</v>
      </c>
      <c r="G429" s="18" t="s">
        <v>1003</v>
      </c>
      <c r="H429" s="16"/>
      <c r="I429" s="16"/>
      <c r="J429" s="16"/>
      <c r="K429" s="16"/>
      <c r="L429" s="19">
        <v>-1801</v>
      </c>
      <c r="M429" s="37"/>
      <c r="N429" s="6"/>
    </row>
    <row r="430" spans="1:14" x14ac:dyDescent="0.35">
      <c r="A430" s="32" t="s">
        <v>882</v>
      </c>
      <c r="B430" s="28" t="s">
        <v>883</v>
      </c>
      <c r="C430" s="16"/>
      <c r="D430" s="17">
        <v>-111815.49</v>
      </c>
      <c r="E430" s="17">
        <v>-2127.41</v>
      </c>
      <c r="F430" s="16">
        <v>113942.9</v>
      </c>
      <c r="G430" s="18" t="s">
        <v>1004</v>
      </c>
      <c r="H430" s="16"/>
      <c r="I430" s="16"/>
      <c r="J430" s="16"/>
      <c r="K430" s="16"/>
      <c r="L430" s="19">
        <v>-2127.41</v>
      </c>
      <c r="M430" s="37"/>
      <c r="N430" s="6"/>
    </row>
    <row r="431" spans="1:14" x14ac:dyDescent="0.35">
      <c r="A431" s="32" t="s">
        <v>884</v>
      </c>
      <c r="B431" s="28" t="s">
        <v>885</v>
      </c>
      <c r="C431" s="16"/>
      <c r="D431" s="17"/>
      <c r="E431" s="17">
        <v>-5907.38</v>
      </c>
      <c r="F431" s="16">
        <v>6841.66</v>
      </c>
      <c r="G431" s="18" t="s">
        <v>1005</v>
      </c>
      <c r="H431" s="16"/>
      <c r="I431" s="16"/>
      <c r="J431" s="16"/>
      <c r="K431" s="16"/>
      <c r="L431" s="19">
        <v>-5907.38</v>
      </c>
      <c r="M431" s="37"/>
      <c r="N431" s="6"/>
    </row>
    <row r="432" spans="1:14" x14ac:dyDescent="0.35">
      <c r="A432" s="32" t="s">
        <v>886</v>
      </c>
      <c r="B432" s="28" t="s">
        <v>887</v>
      </c>
      <c r="C432" s="16"/>
      <c r="D432" s="17"/>
      <c r="E432" s="17">
        <v>-4002.62</v>
      </c>
      <c r="F432" s="16">
        <v>4002.62</v>
      </c>
      <c r="G432" s="18" t="s">
        <v>1006</v>
      </c>
      <c r="H432" s="16"/>
      <c r="I432" s="16"/>
      <c r="J432" s="16"/>
      <c r="K432" s="16"/>
      <c r="L432" s="19">
        <v>-4002.62</v>
      </c>
      <c r="M432" s="37"/>
      <c r="N432" s="6"/>
    </row>
    <row r="433" spans="1:14" x14ac:dyDescent="0.35">
      <c r="A433" s="32" t="s">
        <v>888</v>
      </c>
      <c r="B433" s="28" t="s">
        <v>889</v>
      </c>
      <c r="C433" s="16"/>
      <c r="D433" s="17"/>
      <c r="E433" s="17">
        <v>-10288.42</v>
      </c>
      <c r="F433" s="16">
        <v>11237.86</v>
      </c>
      <c r="G433" s="18" t="s">
        <v>1007</v>
      </c>
      <c r="H433" s="16"/>
      <c r="I433" s="16"/>
      <c r="J433" s="16"/>
      <c r="K433" s="16"/>
      <c r="L433" s="19">
        <v>-10288.42</v>
      </c>
      <c r="M433" s="37"/>
      <c r="N433" s="6"/>
    </row>
    <row r="434" spans="1:14" x14ac:dyDescent="0.35">
      <c r="A434" s="32" t="s">
        <v>890</v>
      </c>
      <c r="B434" s="28" t="s">
        <v>891</v>
      </c>
      <c r="C434" s="16"/>
      <c r="D434" s="17"/>
      <c r="E434" s="17">
        <v>-2877.8</v>
      </c>
      <c r="F434" s="16">
        <v>2877.8</v>
      </c>
      <c r="G434" s="18" t="s">
        <v>1008</v>
      </c>
      <c r="H434" s="16"/>
      <c r="I434" s="16"/>
      <c r="J434" s="16"/>
      <c r="K434" s="16"/>
      <c r="L434" s="19">
        <v>-2877.8</v>
      </c>
      <c r="M434" s="37"/>
      <c r="N434" s="6"/>
    </row>
    <row r="435" spans="1:14" x14ac:dyDescent="0.35">
      <c r="A435" s="32" t="s">
        <v>892</v>
      </c>
      <c r="B435" s="28" t="s">
        <v>893</v>
      </c>
      <c r="C435" s="16"/>
      <c r="D435" s="17"/>
      <c r="E435" s="17">
        <v>-2873.1</v>
      </c>
      <c r="F435" s="16">
        <v>2873.1</v>
      </c>
      <c r="G435" s="18" t="s">
        <v>1009</v>
      </c>
      <c r="H435" s="16"/>
      <c r="I435" s="16"/>
      <c r="J435" s="16"/>
      <c r="K435" s="16"/>
      <c r="L435" s="19">
        <v>-2873.1</v>
      </c>
      <c r="M435" s="37"/>
      <c r="N435" s="6"/>
    </row>
    <row r="436" spans="1:14" x14ac:dyDescent="0.35">
      <c r="A436" s="32" t="s">
        <v>894</v>
      </c>
      <c r="B436" s="28" t="s">
        <v>895</v>
      </c>
      <c r="C436" s="16"/>
      <c r="D436" s="17">
        <v>-809.88</v>
      </c>
      <c r="E436" s="17">
        <v>-4585.3999999999996</v>
      </c>
      <c r="F436" s="16">
        <v>5395.28</v>
      </c>
      <c r="G436" s="18" t="s">
        <v>1010</v>
      </c>
      <c r="H436" s="16"/>
      <c r="I436" s="16"/>
      <c r="J436" s="16"/>
      <c r="K436" s="16"/>
      <c r="L436" s="19">
        <v>-4585.3999999999996</v>
      </c>
      <c r="M436" s="37"/>
      <c r="N436" s="6"/>
    </row>
    <row r="437" spans="1:14" x14ac:dyDescent="0.35">
      <c r="A437" s="32" t="s">
        <v>896</v>
      </c>
      <c r="B437" s="28" t="s">
        <v>897</v>
      </c>
      <c r="C437" s="16"/>
      <c r="D437" s="17">
        <v>-1817.44</v>
      </c>
      <c r="E437" s="17">
        <v>-2437</v>
      </c>
      <c r="F437" s="16">
        <v>4254.4399999999996</v>
      </c>
      <c r="G437" s="18" t="s">
        <v>1011</v>
      </c>
      <c r="H437" s="16"/>
      <c r="I437" s="16"/>
      <c r="J437" s="16"/>
      <c r="K437" s="16"/>
      <c r="L437" s="19">
        <v>-2437</v>
      </c>
      <c r="M437" s="37"/>
      <c r="N437" s="6"/>
    </row>
    <row r="438" spans="1:14" x14ac:dyDescent="0.35">
      <c r="A438" s="32" t="s">
        <v>898</v>
      </c>
      <c r="B438" s="28" t="s">
        <v>899</v>
      </c>
      <c r="C438" s="16">
        <v>-250000</v>
      </c>
      <c r="D438" s="17"/>
      <c r="E438" s="17"/>
      <c r="F438" s="16">
        <v>-250000</v>
      </c>
      <c r="G438" s="18">
        <v>100</v>
      </c>
      <c r="H438" s="16"/>
      <c r="I438" s="16"/>
      <c r="J438" s="16"/>
      <c r="K438" s="16"/>
      <c r="L438" s="19"/>
      <c r="M438" s="37"/>
      <c r="N438" s="6"/>
    </row>
    <row r="439" spans="1:14" x14ac:dyDescent="0.35">
      <c r="A439" s="32" t="s">
        <v>900</v>
      </c>
      <c r="B439" s="28" t="s">
        <v>901</v>
      </c>
      <c r="C439" s="16">
        <v>0</v>
      </c>
      <c r="D439" s="17"/>
      <c r="E439" s="17"/>
      <c r="F439" s="16">
        <v>0</v>
      </c>
      <c r="G439" s="18" t="s">
        <v>1012</v>
      </c>
      <c r="H439" s="16">
        <v>-500000.04</v>
      </c>
      <c r="I439" s="16"/>
      <c r="J439" s="16">
        <v>250000</v>
      </c>
      <c r="K439" s="16">
        <v>-250000.04</v>
      </c>
      <c r="L439" s="19">
        <v>250000.04</v>
      </c>
      <c r="M439" s="37"/>
      <c r="N439" s="6"/>
    </row>
    <row r="440" spans="1:14" x14ac:dyDescent="0.35">
      <c r="A440" s="46" t="s">
        <v>902</v>
      </c>
      <c r="B440" s="15" t="s">
        <v>1013</v>
      </c>
      <c r="C440" s="47">
        <v>-40281272</v>
      </c>
      <c r="D440" s="48">
        <v>-58639565.93</v>
      </c>
      <c r="E440" s="48">
        <v>0</v>
      </c>
      <c r="F440" s="47">
        <v>18849194.93</v>
      </c>
      <c r="G440" s="49">
        <v>-46.793941685853397</v>
      </c>
      <c r="H440" s="47"/>
      <c r="I440" s="47"/>
      <c r="J440" s="47"/>
      <c r="K440" s="47"/>
      <c r="L440" s="50">
        <v>0</v>
      </c>
      <c r="M440" s="37"/>
      <c r="N440" s="6"/>
    </row>
    <row r="441" spans="1:14" x14ac:dyDescent="0.35">
      <c r="M441" s="37"/>
      <c r="N441" s="6"/>
    </row>
    <row r="442" spans="1:14" x14ac:dyDescent="0.35">
      <c r="M442" s="37"/>
      <c r="N442" s="6"/>
    </row>
    <row r="443" spans="1:14" x14ac:dyDescent="0.35">
      <c r="M443" s="37"/>
      <c r="N443" s="6"/>
    </row>
    <row r="444" spans="1:14" x14ac:dyDescent="0.35">
      <c r="M444" s="37"/>
      <c r="N444" s="6"/>
    </row>
    <row r="445" spans="1:14" x14ac:dyDescent="0.35">
      <c r="M445" s="37"/>
      <c r="N445" s="6"/>
    </row>
    <row r="446" spans="1:14" x14ac:dyDescent="0.35">
      <c r="M446" s="37"/>
      <c r="N446" s="6"/>
    </row>
    <row r="447" spans="1:14" x14ac:dyDescent="0.35">
      <c r="M447" s="37"/>
      <c r="N447" s="6"/>
    </row>
    <row r="448" spans="1:14" x14ac:dyDescent="0.35">
      <c r="M448" s="37"/>
      <c r="N448" s="6"/>
    </row>
    <row r="449" spans="13:14" x14ac:dyDescent="0.35">
      <c r="M449" s="37"/>
      <c r="N449" s="6"/>
    </row>
    <row r="450" spans="13:14" x14ac:dyDescent="0.35">
      <c r="M450" s="37"/>
      <c r="N450" s="6"/>
    </row>
    <row r="451" spans="13:14" x14ac:dyDescent="0.35">
      <c r="M451" s="37"/>
      <c r="N451" s="6"/>
    </row>
    <row r="452" spans="13:14" x14ac:dyDescent="0.35">
      <c r="M452" s="37"/>
      <c r="N452" s="6"/>
    </row>
    <row r="453" spans="13:14" x14ac:dyDescent="0.35">
      <c r="M453" s="37"/>
      <c r="N453" s="6"/>
    </row>
    <row r="454" spans="13:14" x14ac:dyDescent="0.35">
      <c r="M454" s="37"/>
      <c r="N454" s="6"/>
    </row>
    <row r="455" spans="13:14" x14ac:dyDescent="0.35">
      <c r="M455" s="37"/>
      <c r="N455" s="6"/>
    </row>
    <row r="456" spans="13:14" x14ac:dyDescent="0.35">
      <c r="M456" s="37"/>
      <c r="N456" s="6"/>
    </row>
    <row r="457" spans="13:14" x14ac:dyDescent="0.35">
      <c r="M457" s="37"/>
      <c r="N457" s="6"/>
    </row>
    <row r="458" spans="13:14" x14ac:dyDescent="0.35">
      <c r="M458" s="37"/>
      <c r="N458" s="6"/>
    </row>
    <row r="459" spans="13:14" x14ac:dyDescent="0.35">
      <c r="M459" s="37"/>
      <c r="N459" s="6"/>
    </row>
    <row r="460" spans="13:14" x14ac:dyDescent="0.35">
      <c r="M460" s="37"/>
      <c r="N460" s="6"/>
    </row>
    <row r="461" spans="13:14" x14ac:dyDescent="0.35">
      <c r="M461" s="37"/>
      <c r="N461" s="6"/>
    </row>
    <row r="462" spans="13:14" x14ac:dyDescent="0.35">
      <c r="M462" s="37"/>
      <c r="N462" s="6"/>
    </row>
    <row r="463" spans="13:14" x14ac:dyDescent="0.35">
      <c r="M463" s="37"/>
      <c r="N463" s="6"/>
    </row>
    <row r="464" spans="13:14" x14ac:dyDescent="0.35">
      <c r="M464" s="37"/>
      <c r="N464" s="6"/>
    </row>
    <row r="465" spans="13:14" x14ac:dyDescent="0.35">
      <c r="M465" s="37"/>
      <c r="N465" s="6"/>
    </row>
    <row r="466" spans="13:14" x14ac:dyDescent="0.35">
      <c r="M466" s="37"/>
      <c r="N466" s="6"/>
    </row>
    <row r="467" spans="13:14" x14ac:dyDescent="0.35">
      <c r="M467" s="37"/>
      <c r="N467" s="6"/>
    </row>
    <row r="468" spans="13:14" x14ac:dyDescent="0.35">
      <c r="M468" s="37"/>
      <c r="N468" s="6"/>
    </row>
    <row r="469" spans="13:14" x14ac:dyDescent="0.35">
      <c r="M469" s="37"/>
      <c r="N469" s="6"/>
    </row>
    <row r="470" spans="13:14" x14ac:dyDescent="0.35">
      <c r="M470" s="37"/>
      <c r="N470" s="6"/>
    </row>
    <row r="471" spans="13:14" x14ac:dyDescent="0.35">
      <c r="M471" s="37"/>
      <c r="N471" s="6"/>
    </row>
    <row r="472" spans="13:14" x14ac:dyDescent="0.35">
      <c r="M472" s="37"/>
      <c r="N472" s="6"/>
    </row>
    <row r="473" spans="13:14" x14ac:dyDescent="0.35">
      <c r="M473" s="37"/>
      <c r="N473" s="6"/>
    </row>
    <row r="474" spans="13:14" x14ac:dyDescent="0.35">
      <c r="M474" s="37"/>
      <c r="N474" s="6"/>
    </row>
    <row r="475" spans="13:14" x14ac:dyDescent="0.35">
      <c r="M475" s="37"/>
      <c r="N475" s="6"/>
    </row>
    <row r="476" spans="13:14" x14ac:dyDescent="0.35">
      <c r="M476" s="37" t="str">
        <f ca="1">SUM(L474:M476)</f>
        <v/>
      </c>
      <c r="N476" s="6"/>
    </row>
    <row r="477" spans="13:14" x14ac:dyDescent="0.35">
      <c r="M477" s="37">
        <f>SUM(M4:M475)</f>
        <v>33460500</v>
      </c>
      <c r="N477" s="51"/>
    </row>
  </sheetData>
  <pageMargins left="0.7" right="0.7" top="0.75" bottom="0.75" header="0.3" footer="0.3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fvv xmlns="d6becf6c-bef2-4826-bce2-fee1a9220bc7">2023-02-21T12:33:57+00:00</jfvv>
    <Valmisteluntilanne xmlns="d6becf6c-bef2-4826-bce2-fee1a9220bc7">Aloittamatta</Valmisteluntilanne>
    <Muokkaaja xmlns="d6becf6c-bef2-4826-bce2-fee1a9220bc7">
      <UserInfo>
        <DisplayName/>
        <AccountId xsi:nil="true"/>
        <AccountType/>
      </UserInfo>
    </Muokkaaja>
    <eicy xmlns="d6becf6c-bef2-4826-bce2-fee1a9220bc7">
      <UserInfo>
        <DisplayName/>
        <AccountId xsi:nil="true"/>
        <AccountType/>
      </UserInfo>
    </eic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35983089AF34FB37A3180361A861E" ma:contentTypeVersion="17" ma:contentTypeDescription="Create a new document." ma:contentTypeScope="" ma:versionID="704e9681eadb745ee2ab2a314e5d0351">
  <xsd:schema xmlns:xsd="http://www.w3.org/2001/XMLSchema" xmlns:xs="http://www.w3.org/2001/XMLSchema" xmlns:p="http://schemas.microsoft.com/office/2006/metadata/properties" xmlns:ns2="d6becf6c-bef2-4826-bce2-fee1a9220bc7" xmlns:ns3="8a38ae60-3ac4-40b0-a0e0-621b1b904590" targetNamespace="http://schemas.microsoft.com/office/2006/metadata/properties" ma:root="true" ma:fieldsID="348264c08fb7b2ff275aa1c3983bc5e4" ns2:_="" ns3:_="">
    <xsd:import namespace="d6becf6c-bef2-4826-bce2-fee1a9220bc7"/>
    <xsd:import namespace="8a38ae60-3ac4-40b0-a0e0-621b1b9045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Valmisteluntilanne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jfvv" minOccurs="0"/>
                <xsd:element ref="ns2:eicy" minOccurs="0"/>
                <xsd:element ref="ns2:Muokkaaj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ecf6c-bef2-4826-bce2-fee1a9220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almisteluntilanne" ma:index="12" nillable="true" ma:displayName="Valmistelun tilanne" ma:default="Aloittamatta" ma:format="Dropdown" ma:internalName="Valmisteluntilanne">
      <xsd:simpleType>
        <xsd:restriction base="dms:Choice">
          <xsd:enumeration value="Aloittamatta"/>
          <xsd:enumeration value="Työn alla"/>
          <xsd:enumeration value="Valmis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jfvv" ma:index="18" nillable="true" ma:displayName="Päivämäärä ja kellonaika" ma:default="[today]" ma:format="DateTime" ma:internalName="jfvv">
      <xsd:simpleType>
        <xsd:restriction base="dms:DateTime"/>
      </xsd:simpleType>
    </xsd:element>
    <xsd:element name="eicy" ma:index="19" nillable="true" ma:displayName="Henkilö tai ryhmä" ma:list="UserInfo" ma:SharePointGroup="0" ma:internalName="eic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uokkaaja" ma:index="20" nillable="true" ma:displayName="Muokkaaja" ma:format="Dropdown" ma:indexed="true" ma:list="UserInfo" ma:SharePointGroup="0" ma:internalName="Muokkaa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8ae60-3ac4-40b0-a0e0-621b1b9045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840F26-BA90-4AB7-BD32-6C15271895B3}">
  <ds:schemaRefs>
    <ds:schemaRef ds:uri="http://purl.org/dc/elements/1.1/"/>
    <ds:schemaRef ds:uri="8a38ae60-3ac4-40b0-a0e0-621b1b90459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6becf6c-bef2-4826-bce2-fee1a9220bc7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0BE1CA-A73E-4EE0-BCB7-E483667D4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ecf6c-bef2-4826-bce2-fee1a9220bc7"/>
    <ds:schemaRef ds:uri="8a38ae60-3ac4-40b0-a0e0-621b1b904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970E31-3689-4C32-AD0C-0DDAA4639B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SAPCrosstab1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Korpikoski Johanna</dc:creator>
  <cp:keywords/>
  <dc:description/>
  <cp:lastModifiedBy>Hietapohja Marika</cp:lastModifiedBy>
  <cp:revision/>
  <cp:lastPrinted>2023-02-28T09:50:27Z</cp:lastPrinted>
  <dcterms:created xsi:type="dcterms:W3CDTF">2023-02-21T08:05:42Z</dcterms:created>
  <dcterms:modified xsi:type="dcterms:W3CDTF">2023-03-06T13:53:14Z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0x01010068135983089AF34FB37A3180361A861E</vt:lpwstr>
  </property>
</Properties>
</file>