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AE6F7AFE-A4FA-4FC7-B790-264DD0D30A5F}" xr6:coauthVersionLast="46" xr6:coauthVersionMax="46" xr10:uidLastSave="{00000000-0000-0000-0000-000000000000}"/>
  <bookViews>
    <workbookView xWindow="-110" yWindow="-110" windowWidth="19420" windowHeight="10420" xr2:uid="{15D1FC42-60FC-428F-825C-D9170DBCDAA6}"/>
  </bookViews>
  <sheets>
    <sheet name="Sheet1" sheetId="1" r:id="rId1"/>
  </sheets>
  <definedNames>
    <definedName name="SAPCrosstab1">Sheet1!$A$1:$L$134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M16" i="1"/>
  <c r="O10" i="1"/>
  <c r="O2" i="1" s="1"/>
  <c r="M10" i="1"/>
  <c r="M2" i="1" s="1"/>
</calcChain>
</file>

<file path=xl/sharedStrings.xml><?xml version="1.0" encoding="utf-8"?>
<sst xmlns="http://schemas.openxmlformats.org/spreadsheetml/2006/main" count="319" uniqueCount="283">
  <si>
    <t/>
  </si>
  <si>
    <t>Kustannusarvio
ja sen muutokset</t>
  </si>
  <si>
    <t>Edellisten
vuosien käyttö</t>
  </si>
  <si>
    <t>Toteuma 
1 - 16 2022</t>
  </si>
  <si>
    <t>Kustannusarviosta
käyttämättä</t>
  </si>
  <si>
    <t>Kustannusarviosta
käyttämättä -%</t>
  </si>
  <si>
    <t>Talousarvio 
2022</t>
  </si>
  <si>
    <t>Talousarvio-
siirrot
2022</t>
  </si>
  <si>
    <t>Talousarvio
muutokset
2022</t>
  </si>
  <si>
    <t>Talousarvio
muutoksineen
2022</t>
  </si>
  <si>
    <t>Poikkeama
Toteuma -
TA muutoksineen</t>
  </si>
  <si>
    <t>Palvelualueen ylitysesitykset</t>
  </si>
  <si>
    <t>Esitettävät perustelut määrärahojen ylitykselle vuodelle 2023</t>
  </si>
  <si>
    <t>Esitys määrärahan muutoksesta Kh/Kv</t>
  </si>
  <si>
    <t>Projekti</t>
  </si>
  <si>
    <t>EUR</t>
  </si>
  <si>
    <t>%</t>
  </si>
  <si>
    <t>kts. Alla</t>
  </si>
  <si>
    <t>Kokonaistulos</t>
  </si>
  <si>
    <t>2022TURKU</t>
  </si>
  <si>
    <t>Turku IM-hierarkia 2022</t>
  </si>
  <si>
    <t>2022YHTEENSA</t>
  </si>
  <si>
    <t>Investointihankkeet yhteensä</t>
  </si>
  <si>
    <t>2022INVOHJELMAT</t>
  </si>
  <si>
    <t>Investointiohjelmat</t>
  </si>
  <si>
    <t>2022TILA</t>
  </si>
  <si>
    <t>Toimitilojen rakenutt.menot yhteensä</t>
  </si>
  <si>
    <t>2022TILAA</t>
  </si>
  <si>
    <t>Nimetyt investointihankkeet &gt; 1 M€, kh</t>
  </si>
  <si>
    <t>I-1002-200342</t>
  </si>
  <si>
    <t>Budjetointi Nimetyt hankkeet</t>
  </si>
  <si>
    <t>2022TILAAA</t>
  </si>
  <si>
    <t>Nimetyt investointihankkeet</t>
  </si>
  <si>
    <t>I-1002-200126</t>
  </si>
  <si>
    <t>Tommilan pk uudisrak. (ent.Niitunniska)</t>
  </si>
  <si>
    <t>I-1002-200166</t>
  </si>
  <si>
    <t>Kallelankadun päiväkoti, pp ja muutostyö</t>
  </si>
  <si>
    <t>I-1002-200216</t>
  </si>
  <si>
    <t>Kaskenk. päiväk. pk ja laajen(budj)</t>
  </si>
  <si>
    <t>I-1002-200215</t>
  </si>
  <si>
    <t>Suikkilan koulu ja Talink. pv-koti</t>
  </si>
  <si>
    <t>I-1002-200204</t>
  </si>
  <si>
    <t>Pääskyvuoren koulu, pk ja uudisrakentam.</t>
  </si>
  <si>
    <t>I-1002-200157</t>
  </si>
  <si>
    <t>Hannunniitun koulu, tekn. ja toim. muut.</t>
  </si>
  <si>
    <t>Rakentaminen viivästynyt, koska lisäselvitystarpeita suunnittelun ja rakentamisen yhteydessä</t>
  </si>
  <si>
    <t>I-1002-200298</t>
  </si>
  <si>
    <t>Wäinö Aaltosen koulu, Ylikylän korv rak</t>
  </si>
  <si>
    <t>I-1002-200261</t>
  </si>
  <si>
    <t>Lyseon koulutalon perusk tai korvaava</t>
  </si>
  <si>
    <t>I-1002-200262</t>
  </si>
  <si>
    <t>Luolavuoren koulutalon pk tai korvaava</t>
  </si>
  <si>
    <t>I-1002-200299</t>
  </si>
  <si>
    <t>Nummen koulutalo, tekninen peruskorjaus</t>
  </si>
  <si>
    <t>I-1002-200252</t>
  </si>
  <si>
    <t>Raunistulan koulu, tekninen peruskorjaus</t>
  </si>
  <si>
    <t>I-1002-200217</t>
  </si>
  <si>
    <t>Musiikkitalon uudisrakentaminen</t>
  </si>
  <si>
    <t>I-1002-200218</t>
  </si>
  <si>
    <t>Byråbo/Kaupungint. pihapii(ei kirj.)</t>
  </si>
  <si>
    <t>I-1002-200346</t>
  </si>
  <si>
    <t>Ammatti-instituutti, Taitokampus</t>
  </si>
  <si>
    <t>I-1002-200347</t>
  </si>
  <si>
    <t>Topeliuksen koulu, peruskorjaus</t>
  </si>
  <si>
    <t>I-1002-200327</t>
  </si>
  <si>
    <t>Kärsämäen sivupaloasema peruskorjaus</t>
  </si>
  <si>
    <t>I-1002-200318</t>
  </si>
  <si>
    <t>Veritas päätykatsomo</t>
  </si>
  <si>
    <t>I-1002-200348</t>
  </si>
  <si>
    <t>W A museo, tekninen peruskorjaus</t>
  </si>
  <si>
    <t>I-1002-200349</t>
  </si>
  <si>
    <t>Jäkärlän koulu, tekninen peruskorjaus</t>
  </si>
  <si>
    <t>I-1002-200350</t>
  </si>
  <si>
    <t>S:t Olofskolan pk ja laajennus tai uudis</t>
  </si>
  <si>
    <t>I-1002-200351</t>
  </si>
  <si>
    <t>Varissuon koulu ja päiväkoti, uudishanke</t>
  </si>
  <si>
    <t>I-1002-200245</t>
  </si>
  <si>
    <t>Paavo Nurmen stadion, katoksen teknin pk</t>
  </si>
  <si>
    <t>I-1002-200353</t>
  </si>
  <si>
    <t>Kupittaan maauimala, peruskorjaus</t>
  </si>
  <si>
    <t>2022TILAAB</t>
  </si>
  <si>
    <t>Sirkkalan koulu, Kärnhuset korvaava uudi</t>
  </si>
  <si>
    <t>I-1002-200341</t>
  </si>
  <si>
    <t>Sirkkalan koulu (ei kirj)</t>
  </si>
  <si>
    <t>I-1002-200340</t>
  </si>
  <si>
    <t>Sirkkalan koulu, rakennus 5</t>
  </si>
  <si>
    <t>DIV0</t>
  </si>
  <si>
    <t>I-1002-200339</t>
  </si>
  <si>
    <t>Sirkkalan koulu, rakennus 4</t>
  </si>
  <si>
    <t>I-1002-200337</t>
  </si>
  <si>
    <t>Sirkkalan koulu, rakennus 2</t>
  </si>
  <si>
    <t>I-1002-200336</t>
  </si>
  <si>
    <t>Sirkkalan koulu, rakennus 1</t>
  </si>
  <si>
    <t>I-1002-200159</t>
  </si>
  <si>
    <t>Sirkkalan koulu, rak.6, uudisrakennus</t>
  </si>
  <si>
    <t>2022TILAAC</t>
  </si>
  <si>
    <t>Kaupungintalon korttelin perustukset</t>
  </si>
  <si>
    <t>I-1002-200263</t>
  </si>
  <si>
    <t>2022TILAAD</t>
  </si>
  <si>
    <t>Päiväkotien peruskorjaukset / uudishankk</t>
  </si>
  <si>
    <t>I-1002-200352</t>
  </si>
  <si>
    <t>Päiväkotien peruskorj/uudishankk (budj.)</t>
  </si>
  <si>
    <t>2022TILAAE</t>
  </si>
  <si>
    <t>Energiatehokkuusinvestoinnit, kh</t>
  </si>
  <si>
    <t>I-1002-200325</t>
  </si>
  <si>
    <t>OBU Kakskertatalo energiaremontti</t>
  </si>
  <si>
    <t>I-1002-200231</t>
  </si>
  <si>
    <t>W A koulu, Hemmola, energiatehokkuus</t>
  </si>
  <si>
    <t>I-1002-200343</t>
  </si>
  <si>
    <t>Budjetointi Energiatehokkuus</t>
  </si>
  <si>
    <t>I-1002-200324</t>
  </si>
  <si>
    <t>Ilpoisten koulu ja palloiluh, energiateh</t>
  </si>
  <si>
    <t>I-1002-200323</t>
  </si>
  <si>
    <t>Halisten päiväkoti, energiatehokkuus</t>
  </si>
  <si>
    <t>I-1002-200322</t>
  </si>
  <si>
    <t>Aurajoen koulu, energiatehokkuus</t>
  </si>
  <si>
    <t>I-1002-200321</t>
  </si>
  <si>
    <t>Aunelan koulu ja palloiluhall, energiate</t>
  </si>
  <si>
    <t>I-1002-200370</t>
  </si>
  <si>
    <t>Samppalinnan maauimala, allaspeitteet</t>
  </si>
  <si>
    <t>2022TILAB</t>
  </si>
  <si>
    <t>Pienet hankkeet &lt;1 M€, kh</t>
  </si>
  <si>
    <t>2022TILABB</t>
  </si>
  <si>
    <t>Julkisivu- ja kattokorjaukset</t>
  </si>
  <si>
    <t>I-1002-200285</t>
  </si>
  <si>
    <t>Paavo Nurmen stadion, yläkentän katsomo</t>
  </si>
  <si>
    <t>I-1002-200367</t>
  </si>
  <si>
    <t>Kaupunginsairaala rak.19, vesikattokorj.</t>
  </si>
  <si>
    <t>I-1002-200366</t>
  </si>
  <si>
    <t>Biologinen museo, katto</t>
  </si>
  <si>
    <t>I-1002-200365</t>
  </si>
  <si>
    <t>Kraatarinkatu 4 kv-koulu, katto uusim.</t>
  </si>
  <si>
    <t>I-1002-200305</t>
  </si>
  <si>
    <t>Konserttitalon katto, pinnoitus</t>
  </si>
  <si>
    <t>I-1002-200287</t>
  </si>
  <si>
    <t>Suotorpan pv-koti, julkisiv,ikk,ovet uus</t>
  </si>
  <si>
    <t>I-1002-200283</t>
  </si>
  <si>
    <t>Anniitunkadun päiväkoti, vesikatto uusim</t>
  </si>
  <si>
    <t>I-1002-200282</t>
  </si>
  <si>
    <t>Hämeenkatu 10, julkisivut ja poistumisti</t>
  </si>
  <si>
    <t>Hämeenkatu 10, tarjouksia ei saatu vuonna 2022. Toteutus käynnistyy 2023.</t>
  </si>
  <si>
    <t>I-1002-200259</t>
  </si>
  <si>
    <t>Peltolan koulutalo rak.C kattoik korjaus</t>
  </si>
  <si>
    <t>I-1002-200258</t>
  </si>
  <si>
    <t>Peltolan koulutalo rak.B kattoik korjaus</t>
  </si>
  <si>
    <t>2022TILABA</t>
  </si>
  <si>
    <t>Pienet hankkeet &lt;1 M€</t>
  </si>
  <si>
    <t>I-1002-200395</t>
  </si>
  <si>
    <t>Villa Kolkanniemi, paineviemäröinti</t>
  </si>
  <si>
    <t>I-1002-200329</t>
  </si>
  <si>
    <t>Maksalankadun lastenkoti sisäilmakorjauk</t>
  </si>
  <si>
    <t>I-1002-200265</t>
  </si>
  <si>
    <t>Villa Ståhlström, paineviemäröinti</t>
  </si>
  <si>
    <t>2022TILABAA</t>
  </si>
  <si>
    <t>Tähtitorninkatu pvk, tekn korj ja piha</t>
  </si>
  <si>
    <t>I-1002-200303</t>
  </si>
  <si>
    <t>Tähtitorninkadun pvkoti, rak3 tekn.korj.</t>
  </si>
  <si>
    <t>I-1002-200358</t>
  </si>
  <si>
    <t>Impivaaran uimahalli, kuntosalin jäähdyt</t>
  </si>
  <si>
    <t>I-1002-200372</t>
  </si>
  <si>
    <t>Peltola, ulkovarastot ja kaasujärj uusim</t>
  </si>
  <si>
    <t>I-1002-200374</t>
  </si>
  <si>
    <t>Seikkailupuisto, pysyvä katos</t>
  </si>
  <si>
    <t>I-1002-200373</t>
  </si>
  <si>
    <t>Ruiskatu 8, käyttäjän tilamuutokset</t>
  </si>
  <si>
    <t>I-1002-200357</t>
  </si>
  <si>
    <t>Urheilupuisto, yläkentän pukuhuoneet</t>
  </si>
  <si>
    <t>I-1002-200355</t>
  </si>
  <si>
    <t>Cygnaeuksen koulu, liik.s tekn työn tila</t>
  </si>
  <si>
    <t>I-1002-200354</t>
  </si>
  <si>
    <t>Villa Kolkanniemi, sisätilojen korjaus</t>
  </si>
  <si>
    <t>I-1002-200302</t>
  </si>
  <si>
    <t>Suurtorin alueen perustusten vahvistamin</t>
  </si>
  <si>
    <t>I-1002-200275</t>
  </si>
  <si>
    <t>Hirvensalon hiihtokesk, uusi huoltohalli</t>
  </si>
  <si>
    <t xml:space="preserve">Hankinta keskeytettiin vuonna 2022. Uusi kilpailutus on käynnistymässä 2023. </t>
  </si>
  <si>
    <t>I-1002-200274</t>
  </si>
  <si>
    <t>Hämeenkatu 15, Juseliusen siipi,sisäilma</t>
  </si>
  <si>
    <t>I-1002-200264</t>
  </si>
  <si>
    <t>Snellmanin koulu, 1. luokka ja käytävät</t>
  </si>
  <si>
    <t>I-1002-200255</t>
  </si>
  <si>
    <t>Hämeenkatu 10, tavarahissin uusiminen</t>
  </si>
  <si>
    <t>I-1002-200243</t>
  </si>
  <si>
    <t>Luostarimäki, sähkö ja lvi pp ja kehittä</t>
  </si>
  <si>
    <t>I-1002-200241</t>
  </si>
  <si>
    <t>Juseliuksen talo, IV-koneen asennustyöt</t>
  </si>
  <si>
    <t>I-1002-200136</t>
  </si>
  <si>
    <t>Villa Kolkanniemi perusparannus</t>
  </si>
  <si>
    <t>2022TILABC</t>
  </si>
  <si>
    <t>Pihat</t>
  </si>
  <si>
    <t>I-1002-200369</t>
  </si>
  <si>
    <t>Ritavuorenkatu 6 pk, piha uudistaminen</t>
  </si>
  <si>
    <t>I-1002-200368</t>
  </si>
  <si>
    <t>Vartiovuorenkatu 6, piha uudistaminen</t>
  </si>
  <si>
    <t>2022TILABE</t>
  </si>
  <si>
    <t>Keittiökorjaukset</t>
  </si>
  <si>
    <t>I-1002-200304</t>
  </si>
  <si>
    <t>Ruiskatu 8, keittiö,ruokasali,muutostyöt</t>
  </si>
  <si>
    <t>I-1002-200294</t>
  </si>
  <si>
    <t>Anniitunkadun päiväkoti, keittiön korj</t>
  </si>
  <si>
    <t>I-1002-200293</t>
  </si>
  <si>
    <t>Puropellon koulu, keittiö, sosiaalitila</t>
  </si>
  <si>
    <t>2022TILABF</t>
  </si>
  <si>
    <t>Akuutit sisäilmahankkeet</t>
  </si>
  <si>
    <t>I-1002-200254</t>
  </si>
  <si>
    <t>Akuutit sisäilmakoh. ja väistöt(ei kirj)</t>
  </si>
  <si>
    <t>2022TILABG</t>
  </si>
  <si>
    <t>Lukitusprojektit</t>
  </si>
  <si>
    <t>I-1002-200253</t>
  </si>
  <si>
    <t>Lukitusprojektit (ei kirj.)</t>
  </si>
  <si>
    <t>I-1002-200359</t>
  </si>
  <si>
    <t>Snellmannin koulutalo, lukitukset</t>
  </si>
  <si>
    <t>2022TILABI</t>
  </si>
  <si>
    <t>AV-projektit</t>
  </si>
  <si>
    <t>I-1002-200394</t>
  </si>
  <si>
    <t>Teräsrautelan koulu, AV-laitteet</t>
  </si>
  <si>
    <t>I-1002-200393</t>
  </si>
  <si>
    <t>Aurajoen koulu, AV-laitteet</t>
  </si>
  <si>
    <t>I-1002-200333</t>
  </si>
  <si>
    <t>Rieskalähteen koulu, AV-laitteet</t>
  </si>
  <si>
    <t>I-1002-200379</t>
  </si>
  <si>
    <t>Puropellon koulutalo, AV-laitteet</t>
  </si>
  <si>
    <t>I-1002-200378</t>
  </si>
  <si>
    <t>Cygnaeuksen koulutalo, AV-laitteet</t>
  </si>
  <si>
    <t>I-1002-200280</t>
  </si>
  <si>
    <t>AV-projektit (ei kirj.)</t>
  </si>
  <si>
    <t>I-1002-200371</t>
  </si>
  <si>
    <t>Kärsämäen koulutalo, AV-laitteet</t>
  </si>
  <si>
    <t>I-1002-200362</t>
  </si>
  <si>
    <t>Torninkatu 4 koulutalo, AV-laitteet</t>
  </si>
  <si>
    <t>I-1002-200360</t>
  </si>
  <si>
    <t>Pallivahan koulutalo, AV-laitteet</t>
  </si>
  <si>
    <t>2022TILABJ</t>
  </si>
  <si>
    <t>Sitomattomat</t>
  </si>
  <si>
    <t>I-1002-200045</t>
  </si>
  <si>
    <t>Sitomattomat (ei kirj)</t>
  </si>
  <si>
    <t>2022TILABK</t>
  </si>
  <si>
    <t>Aikaistettu toteutussuunnittelu</t>
  </si>
  <si>
    <t>I-1002-200400</t>
  </si>
  <si>
    <t>Kupittaan tekojääkentän huoltorakennus</t>
  </si>
  <si>
    <t>I-1002-200399</t>
  </si>
  <si>
    <t>Cygnaeuksen koulu, vesikatto pinnoitus</t>
  </si>
  <si>
    <t>I-1002-200398</t>
  </si>
  <si>
    <t>Peltolan koulutalo,C-osa valaistus uusim</t>
  </si>
  <si>
    <t>I-1002-200397</t>
  </si>
  <si>
    <t>Rieskalähteen koulu, vesikate ja katto</t>
  </si>
  <si>
    <t>I-1002-200392</t>
  </si>
  <si>
    <t>Keskuspaloas, Kouluk. puol. tiiliaita pk</t>
  </si>
  <si>
    <t>I-1002-200391</t>
  </si>
  <si>
    <t>Hyrköistentie 4 päiväkoti, keittiö pk</t>
  </si>
  <si>
    <t>I-1002-200390</t>
  </si>
  <si>
    <t>Honkaistentie 72 päiväkoti, keittiö pk</t>
  </si>
  <si>
    <t>I-1002-200389</t>
  </si>
  <si>
    <t>Vepsän merikaapeli uusiminen</t>
  </si>
  <si>
    <t>I-1002-200388</t>
  </si>
  <si>
    <t>Kymenlaaksonk 4 pk, salaoj, sadev, piha</t>
  </si>
  <si>
    <t>I-1002-200387</t>
  </si>
  <si>
    <t>W A koulu,liikuntarak, salaoj ja sok kal</t>
  </si>
  <si>
    <t>I-1002-200386</t>
  </si>
  <si>
    <t>W A koulu, taidetalo, salaoja ja sok kal</t>
  </si>
  <si>
    <t>I-1002-200385</t>
  </si>
  <si>
    <t>Paavo Nurmi Stadion, wc-rakennus pk</t>
  </si>
  <si>
    <t>I-1002-200384</t>
  </si>
  <si>
    <t>Olympiakatsomo, päädyt ja julkisivu pk</t>
  </si>
  <si>
    <t>I-1002-200383</t>
  </si>
  <si>
    <t>Seikkailupuisto, Timantti pk</t>
  </si>
  <si>
    <t>I-1002-200382</t>
  </si>
  <si>
    <t>Sävelkuja 4 päiväkoti, ilmastoinnin korj</t>
  </si>
  <si>
    <t>I-1002-200381</t>
  </si>
  <si>
    <t>Impivaaran uimahalli, ilmastoinnin korj.</t>
  </si>
  <si>
    <t>I-1002-200380</t>
  </si>
  <si>
    <t>Yliopistonkatu 27, keittiön uusiminen</t>
  </si>
  <si>
    <t>I-1002-200297</t>
  </si>
  <si>
    <t>Aikaistettu toteutussuunnittelu(ei kirj)</t>
  </si>
  <si>
    <t>2022TILABL</t>
  </si>
  <si>
    <t>Kiinteistöjen liittymismaksut</t>
  </si>
  <si>
    <t>I-1002-200377</t>
  </si>
  <si>
    <t>Kiint liittymismaksut 2022 vuokratontit</t>
  </si>
  <si>
    <t>I-1002-200376</t>
  </si>
  <si>
    <t>Kiinteistöjen liittymismaksut 2022</t>
  </si>
  <si>
    <t>I-1002-200344</t>
  </si>
  <si>
    <t>Budjetointi Pienet hankkeet</t>
  </si>
  <si>
    <t>Ei kohd.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</si>
</sst>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#,000"/>
    <numFmt numFmtId="165" formatCode="#,##0_ ;\-#,##0\ "/>
    <numFmt numFmtId="166" formatCode="&quot;     &quot;@"/>
    <numFmt numFmtId="167" formatCode="#,##0.0;\-#,##0.0;#,##0.0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     &quot;@"/>
    <numFmt numFmtId="174" formatCode="&quot;          [-] &quot;@"/>
    <numFmt numFmtId="175" formatCode="&quot;                 &quot;@"/>
    <numFmt numFmtId="176" formatCode="#,##0.00_ ;\-#,##0.00\ "/>
    <numFmt numFmtId="177" formatCode="&quot;            [-] &quot;@"/>
    <numFmt numFmtId="178" formatCode="&quot;                   &quot;@"/>
    <numFmt numFmtId="179" formatCode="&quot;[+] &quot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1">
    <xf numFmtId="0" fontId="0" fillId="0" borderId="0"/>
    <xf numFmtId="0" fontId="2" fillId="2" borderId="1" applyNumberFormat="0" applyAlignment="0" applyProtection="0">
      <alignment horizontal="left" vertical="center" indent="1"/>
    </xf>
    <xf numFmtId="0" fontId="3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0" fontId="2" fillId="2" borderId="4" applyNumberFormat="0" applyAlignment="0" applyProtection="0">
      <alignment horizontal="left" vertical="center" indent="1"/>
    </xf>
    <xf numFmtId="164" fontId="2" fillId="0" borderId="4" applyNumberFormat="0" applyProtection="0">
      <alignment horizontal="right" vertical="center"/>
    </xf>
    <xf numFmtId="164" fontId="4" fillId="0" borderId="7" applyNumberFormat="0" applyProtection="0">
      <alignment horizontal="right" vertical="center"/>
    </xf>
    <xf numFmtId="0" fontId="3" fillId="5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7" borderId="1" applyNumberFormat="0" applyAlignment="0" applyProtection="0">
      <alignment horizontal="left" vertical="center" indent="1"/>
    </xf>
    <xf numFmtId="0" fontId="3" fillId="8" borderId="4" applyNumberFormat="0" applyAlignment="0" applyProtection="0">
      <alignment horizontal="left" vertical="center" indent="1"/>
    </xf>
  </cellStyleXfs>
  <cellXfs count="51">
    <xf numFmtId="0" fontId="0" fillId="0" borderId="0" xfId="0"/>
    <xf numFmtId="0" fontId="2" fillId="2" borderId="1" xfId="1" quotePrefix="1" applyNumberFormat="1" applyAlignment="1"/>
    <xf numFmtId="0" fontId="3" fillId="3" borderId="1" xfId="2" quotePrefix="1" applyNumberFormat="1" applyAlignment="1">
      <alignment wrapText="1"/>
    </xf>
    <xf numFmtId="0" fontId="3" fillId="3" borderId="2" xfId="2" applyNumberFormat="1" applyBorder="1" applyAlignment="1">
      <alignment wrapText="1"/>
    </xf>
    <xf numFmtId="0" fontId="4" fillId="4" borderId="1" xfId="3" quotePrefix="1" applyNumberFormat="1" applyAlignment="1">
      <alignment horizontal="right"/>
    </xf>
    <xf numFmtId="165" fontId="1" fillId="0" borderId="0" xfId="0" applyNumberFormat="1" applyFont="1"/>
    <xf numFmtId="0" fontId="4" fillId="4" borderId="3" xfId="3" applyNumberFormat="1" applyBorder="1" applyAlignment="1">
      <alignment horizontal="right"/>
    </xf>
    <xf numFmtId="166" fontId="2" fillId="2" borderId="5" xfId="4" quotePrefix="1" applyNumberFormat="1" applyBorder="1" applyAlignment="1"/>
    <xf numFmtId="0" fontId="2" fillId="2" borderId="6" xfId="4" applyNumberFormat="1" applyBorder="1" applyAlignment="1"/>
    <xf numFmtId="37" fontId="2" fillId="0" borderId="4" xfId="5" applyNumberFormat="1">
      <alignment horizontal="right" vertical="center"/>
    </xf>
    <xf numFmtId="39" fontId="2" fillId="0" borderId="4" xfId="5" applyNumberFormat="1">
      <alignment horizontal="right" vertical="center"/>
    </xf>
    <xf numFmtId="167" fontId="2" fillId="0" borderId="4" xfId="5" applyNumberFormat="1">
      <alignment horizontal="right" vertical="center"/>
    </xf>
    <xf numFmtId="37" fontId="2" fillId="0" borderId="6" xfId="5" applyNumberFormat="1" applyBorder="1">
      <alignment horizontal="right" vertical="center"/>
    </xf>
    <xf numFmtId="168" fontId="3" fillId="3" borderId="1" xfId="2" quotePrefix="1" applyNumberFormat="1" applyAlignment="1"/>
    <xf numFmtId="0" fontId="3" fillId="3" borderId="1" xfId="2" quotePrefix="1" applyNumberFormat="1" applyAlignment="1"/>
    <xf numFmtId="37" fontId="4" fillId="0" borderId="7" xfId="6" applyNumberFormat="1">
      <alignment horizontal="right" vertical="center"/>
    </xf>
    <xf numFmtId="39" fontId="4" fillId="0" borderId="7" xfId="6" applyNumberFormat="1">
      <alignment horizontal="right" vertical="center"/>
    </xf>
    <xf numFmtId="167" fontId="4" fillId="0" borderId="7" xfId="6" applyNumberFormat="1">
      <alignment horizontal="right" vertical="center"/>
    </xf>
    <xf numFmtId="37" fontId="4" fillId="0" borderId="8" xfId="6" applyNumberFormat="1" applyBorder="1">
      <alignment horizontal="right" vertical="center"/>
    </xf>
    <xf numFmtId="169" fontId="3" fillId="5" borderId="1" xfId="7" quotePrefix="1" applyNumberFormat="1" applyAlignment="1"/>
    <xf numFmtId="0" fontId="3" fillId="5" borderId="1" xfId="7" quotePrefix="1" applyNumberFormat="1" applyAlignment="1"/>
    <xf numFmtId="170" fontId="3" fillId="6" borderId="1" xfId="8" quotePrefix="1" applyNumberFormat="1" applyAlignment="1"/>
    <xf numFmtId="0" fontId="3" fillId="6" borderId="1" xfId="8" quotePrefix="1" applyNumberFormat="1" applyAlignment="1"/>
    <xf numFmtId="171" fontId="3" fillId="7" borderId="1" xfId="9" quotePrefix="1" applyNumberFormat="1" applyAlignment="1"/>
    <xf numFmtId="0" fontId="3" fillId="7" borderId="1" xfId="9" quotePrefix="1" applyNumberFormat="1" applyAlignment="1"/>
    <xf numFmtId="172" fontId="3" fillId="8" borderId="5" xfId="10" quotePrefix="1" applyNumberFormat="1" applyBorder="1" applyAlignment="1"/>
    <xf numFmtId="0" fontId="3" fillId="8" borderId="6" xfId="10" quotePrefix="1" applyNumberFormat="1" applyBorder="1" applyAlignment="1"/>
    <xf numFmtId="0" fontId="0" fillId="9" borderId="0" xfId="0" applyFill="1"/>
    <xf numFmtId="173" fontId="3" fillId="8" borderId="5" xfId="10" quotePrefix="1" applyNumberFormat="1" applyBorder="1" applyAlignment="1"/>
    <xf numFmtId="174" fontId="3" fillId="8" borderId="5" xfId="10" quotePrefix="1" applyNumberFormat="1" applyBorder="1" applyAlignment="1"/>
    <xf numFmtId="37" fontId="5" fillId="0" borderId="0" xfId="0" applyNumberFormat="1" applyFont="1"/>
    <xf numFmtId="165" fontId="5" fillId="0" borderId="0" xfId="0" applyNumberFormat="1" applyFont="1"/>
    <xf numFmtId="175" fontId="3" fillId="8" borderId="5" xfId="10" quotePrefix="1" applyNumberFormat="1" applyBorder="1" applyAlignment="1"/>
    <xf numFmtId="37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165" fontId="0" fillId="0" borderId="0" xfId="0" applyNumberFormat="1"/>
    <xf numFmtId="0" fontId="5" fillId="0" borderId="0" xfId="0" applyFont="1"/>
    <xf numFmtId="177" fontId="3" fillId="8" borderId="5" xfId="10" quotePrefix="1" applyNumberFormat="1" applyBorder="1" applyAlignment="1"/>
    <xf numFmtId="178" fontId="3" fillId="8" borderId="5" xfId="10" quotePrefix="1" applyNumberFormat="1" applyBorder="1" applyAlignment="1"/>
    <xf numFmtId="0" fontId="3" fillId="0" borderId="6" xfId="10" quotePrefix="1" applyNumberFormat="1" applyFill="1" applyBorder="1" applyAlignment="1"/>
    <xf numFmtId="179" fontId="3" fillId="3" borderId="1" xfId="2" quotePrefix="1" applyNumberFormat="1" applyAlignment="1"/>
    <xf numFmtId="37" fontId="4" fillId="0" borderId="9" xfId="6" applyNumberFormat="1" applyBorder="1">
      <alignment horizontal="right" vertical="center"/>
    </xf>
    <xf numFmtId="39" fontId="4" fillId="0" borderId="9" xfId="6" applyNumberFormat="1" applyBorder="1">
      <alignment horizontal="right" vertical="center"/>
    </xf>
    <xf numFmtId="167" fontId="4" fillId="0" borderId="9" xfId="6" applyNumberFormat="1" applyBorder="1">
      <alignment horizontal="right" vertical="center"/>
    </xf>
    <xf numFmtId="37" fontId="4" fillId="0" borderId="10" xfId="6" applyNumberFormat="1" applyBorder="1">
      <alignment horizontal="right" vertical="center"/>
    </xf>
    <xf numFmtId="0" fontId="3" fillId="10" borderId="6" xfId="10" quotePrefix="1" applyNumberFormat="1" applyFill="1" applyBorder="1" applyAlignment="1"/>
    <xf numFmtId="37" fontId="4" fillId="11" borderId="7" xfId="6" applyNumberFormat="1" applyFill="1">
      <alignment horizontal="right" vertical="center"/>
    </xf>
    <xf numFmtId="39" fontId="4" fillId="11" borderId="7" xfId="6" applyNumberFormat="1" applyFill="1">
      <alignment horizontal="right" vertical="center"/>
    </xf>
    <xf numFmtId="167" fontId="4" fillId="11" borderId="7" xfId="6" applyNumberFormat="1" applyFill="1">
      <alignment horizontal="right" vertical="center"/>
    </xf>
    <xf numFmtId="37" fontId="4" fillId="11" borderId="8" xfId="6" applyNumberFormat="1" applyFill="1" applyBorder="1">
      <alignment horizontal="right" vertical="center"/>
    </xf>
  </cellXfs>
  <cellStyles count="11">
    <cellStyle name="Normaali" xfId="0" builtinId="0"/>
    <cellStyle name="SAPDataCell" xfId="6" xr:uid="{918000E1-1747-448C-9C87-3549EA89D8A6}"/>
    <cellStyle name="SAPDataTotalCell" xfId="5" xr:uid="{CE1B5695-5271-463C-B231-B3BCA6833BB0}"/>
    <cellStyle name="SAPDimensionCell" xfId="1" xr:uid="{725881DE-71E5-4E4B-BFD8-1A94FBF46724}"/>
    <cellStyle name="SAPHierarchyCell0" xfId="2" xr:uid="{3967E430-D73A-467B-B395-7B46669BD220}"/>
    <cellStyle name="SAPHierarchyCell1" xfId="7" xr:uid="{D29E7B7C-5DDC-4FB4-83C3-CD38C7884E2C}"/>
    <cellStyle name="SAPHierarchyCell2" xfId="8" xr:uid="{021A0A70-5808-4260-BD57-54A5DFE03C26}"/>
    <cellStyle name="SAPHierarchyCell3" xfId="9" xr:uid="{0AAE1BF4-E1E3-4D26-A81F-54E9B4D9BA73}"/>
    <cellStyle name="SAPHierarchyCell4" xfId="10" xr:uid="{DFF69270-40FA-44A8-B768-002DA050F793}"/>
    <cellStyle name="SAPMemberCell" xfId="3" xr:uid="{96DE6896-D135-41BA-9206-0CF21BF4B186}"/>
    <cellStyle name="SAPMemberTotalCell" xfId="4" xr:uid="{19F5D1DF-3792-403E-B9FB-5E72AEA0C9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0644-E30F-4773-91CD-AA24485667BD}">
  <sheetPr>
    <pageSetUpPr fitToPage="1"/>
  </sheetPr>
  <dimension ref="A1:V134"/>
  <sheetViews>
    <sheetView tabSelected="1" topLeftCell="H1" zoomScale="110" zoomScaleNormal="110" workbookViewId="0">
      <pane ySplit="1" topLeftCell="A2" activePane="bottomLeft" state="frozen"/>
      <selection activeCell="E1" sqref="E1"/>
      <selection pane="bottomLeft" activeCell="P4" sqref="P4"/>
    </sheetView>
  </sheetViews>
  <sheetFormatPr defaultRowHeight="14.5" x14ac:dyDescent="0.35"/>
  <cols>
    <col min="1" max="1" width="24.453125" bestFit="1" customWidth="1"/>
    <col min="2" max="2" width="37" bestFit="1" customWidth="1"/>
    <col min="3" max="3" width="15.26953125" bestFit="1" customWidth="1"/>
    <col min="4" max="5" width="15.1796875" bestFit="1" customWidth="1"/>
    <col min="6" max="7" width="16.1796875" hidden="1" customWidth="1"/>
    <col min="8" max="8" width="12.1796875" bestFit="1" customWidth="1"/>
    <col min="9" max="9" width="11.1796875" bestFit="1" customWidth="1"/>
    <col min="10" max="10" width="11" bestFit="1" customWidth="1"/>
    <col min="11" max="11" width="12.453125" bestFit="1" customWidth="1"/>
    <col min="12" max="12" width="15.26953125" bestFit="1" customWidth="1"/>
    <col min="13" max="13" width="18.54296875" bestFit="1" customWidth="1"/>
    <col min="14" max="14" width="43.26953125" customWidth="1"/>
    <col min="15" max="15" width="18.54296875" bestFit="1" customWidth="1"/>
    <col min="16" max="16" width="12.1796875" bestFit="1" customWidth="1"/>
    <col min="17" max="17" width="13.453125" bestFit="1" customWidth="1"/>
    <col min="18" max="20" width="18.1796875" bestFit="1" customWidth="1"/>
    <col min="21" max="21" width="23.7265625" bestFit="1" customWidth="1"/>
    <col min="22" max="22" width="18.7265625" bestFit="1" customWidth="1"/>
    <col min="23" max="23" width="15.26953125" bestFit="1" customWidth="1"/>
    <col min="24" max="24" width="14.54296875" bestFit="1" customWidth="1"/>
    <col min="25" max="25" width="13.26953125" bestFit="1" customWidth="1"/>
    <col min="26" max="26" width="23.26953125" bestFit="1" customWidth="1"/>
    <col min="27" max="29" width="18.54296875" bestFit="1" customWidth="1"/>
    <col min="30" max="32" width="18.1796875" bestFit="1" customWidth="1"/>
    <col min="33" max="33" width="27.81640625" bestFit="1" customWidth="1"/>
    <col min="34" max="34" width="18.7265625" bestFit="1" customWidth="1"/>
    <col min="35" max="35" width="15.26953125" bestFit="1" customWidth="1"/>
    <col min="36" max="36" width="14.54296875" bestFit="1" customWidth="1"/>
    <col min="37" max="37" width="13.26953125" bestFit="1" customWidth="1"/>
    <col min="38" max="38" width="22.7265625" bestFit="1" customWidth="1"/>
    <col min="39" max="41" width="18.1796875" bestFit="1" customWidth="1"/>
  </cols>
  <sheetData>
    <row r="1" spans="1:17" ht="31.5" x14ac:dyDescent="0.3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</row>
    <row r="2" spans="1:17" x14ac:dyDescent="0.35">
      <c r="A2" s="1" t="s">
        <v>14</v>
      </c>
      <c r="B2" s="1" t="s">
        <v>0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16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5">
        <f>M10+M54</f>
        <v>2059170.31</v>
      </c>
      <c r="N2" s="6" t="s">
        <v>17</v>
      </c>
      <c r="O2" s="5">
        <f>O10+O54</f>
        <v>2059170</v>
      </c>
      <c r="P2" s="36"/>
    </row>
    <row r="3" spans="1:17" x14ac:dyDescent="0.35">
      <c r="A3" s="7" t="s">
        <v>18</v>
      </c>
      <c r="B3" s="8"/>
      <c r="C3" s="9">
        <v>-470396664</v>
      </c>
      <c r="D3" s="10">
        <v>-31409533.98</v>
      </c>
      <c r="E3" s="10">
        <v>-29229865.170000002</v>
      </c>
      <c r="F3" s="9">
        <v>-370711635.08999997</v>
      </c>
      <c r="G3" s="11">
        <v>78.808304450475404</v>
      </c>
      <c r="H3" s="9">
        <v>-42393513.960000001</v>
      </c>
      <c r="I3" s="9">
        <v>-17000</v>
      </c>
      <c r="J3" s="9">
        <v>-1640026</v>
      </c>
      <c r="K3" s="9">
        <v>-44050539.960000001</v>
      </c>
      <c r="L3" s="12">
        <v>14820674.789999999</v>
      </c>
    </row>
    <row r="4" spans="1:17" x14ac:dyDescent="0.35">
      <c r="A4" s="13" t="s">
        <v>19</v>
      </c>
      <c r="B4" s="14" t="s">
        <v>20</v>
      </c>
      <c r="C4" s="15">
        <v>-438425664</v>
      </c>
      <c r="D4" s="16">
        <v>-14454504.93</v>
      </c>
      <c r="E4" s="16">
        <v>-29229865.170000002</v>
      </c>
      <c r="F4" s="15">
        <v>-355705414.13999999</v>
      </c>
      <c r="G4" s="17">
        <v>81.132434377746605</v>
      </c>
      <c r="H4" s="15">
        <v>-42393513.960000001</v>
      </c>
      <c r="I4" s="15">
        <v>-17000</v>
      </c>
      <c r="J4" s="15">
        <v>-1640026</v>
      </c>
      <c r="K4" s="15">
        <v>-44050539.960000001</v>
      </c>
      <c r="L4" s="18">
        <v>14820674.789999999</v>
      </c>
    </row>
    <row r="5" spans="1:17" x14ac:dyDescent="0.35">
      <c r="A5" s="19" t="s">
        <v>21</v>
      </c>
      <c r="B5" s="20" t="s">
        <v>22</v>
      </c>
      <c r="C5" s="15">
        <v>-438425664</v>
      </c>
      <c r="D5" s="16">
        <v>-14454504.93</v>
      </c>
      <c r="E5" s="16">
        <v>-29229865.170000002</v>
      </c>
      <c r="F5" s="15">
        <v>-355705414.13999999</v>
      </c>
      <c r="G5" s="17">
        <v>81.132434377746605</v>
      </c>
      <c r="H5" s="15">
        <v>-42393513.960000001</v>
      </c>
      <c r="I5" s="15">
        <v>-17000</v>
      </c>
      <c r="J5" s="15">
        <v>-1640026</v>
      </c>
      <c r="K5" s="15">
        <v>-44050539.960000001</v>
      </c>
      <c r="L5" s="18">
        <v>14820674.789999999</v>
      </c>
    </row>
    <row r="6" spans="1:17" x14ac:dyDescent="0.35">
      <c r="A6" s="21" t="s">
        <v>23</v>
      </c>
      <c r="B6" s="22" t="s">
        <v>24</v>
      </c>
      <c r="C6" s="15">
        <v>-438425664</v>
      </c>
      <c r="D6" s="16">
        <v>-14454504.93</v>
      </c>
      <c r="E6" s="16">
        <v>-29229865.170000002</v>
      </c>
      <c r="F6" s="15">
        <v>-355705414.13999999</v>
      </c>
      <c r="G6" s="17">
        <v>81.132434377746605</v>
      </c>
      <c r="H6" s="15">
        <v>-42393513.960000001</v>
      </c>
      <c r="I6" s="15">
        <v>-17000</v>
      </c>
      <c r="J6" s="15">
        <v>-1640026</v>
      </c>
      <c r="K6" s="15">
        <v>-44050539.960000001</v>
      </c>
      <c r="L6" s="18">
        <v>14820674.789999999</v>
      </c>
    </row>
    <row r="7" spans="1:17" x14ac:dyDescent="0.35">
      <c r="A7" s="23" t="s">
        <v>25</v>
      </c>
      <c r="B7" s="24" t="s">
        <v>26</v>
      </c>
      <c r="C7" s="15">
        <v>-438425664</v>
      </c>
      <c r="D7" s="16">
        <v>-14454504.93</v>
      </c>
      <c r="E7" s="16">
        <v>-29229865.170000002</v>
      </c>
      <c r="F7" s="15">
        <v>-355705414.13999999</v>
      </c>
      <c r="G7" s="17">
        <v>81.132434377746605</v>
      </c>
      <c r="H7" s="15">
        <v>-42393513.960000001</v>
      </c>
      <c r="I7" s="15">
        <v>-17000</v>
      </c>
      <c r="J7" s="15">
        <v>-1640026</v>
      </c>
      <c r="K7" s="15">
        <v>-44050539.960000001</v>
      </c>
      <c r="L7" s="18">
        <v>14820674.789999999</v>
      </c>
    </row>
    <row r="8" spans="1:17" s="27" customFormat="1" x14ac:dyDescent="0.35">
      <c r="A8" s="25" t="s">
        <v>27</v>
      </c>
      <c r="B8" s="26" t="s">
        <v>28</v>
      </c>
      <c r="C8" s="15">
        <v>-417601364</v>
      </c>
      <c r="D8" s="16">
        <v>-12535522.859999999</v>
      </c>
      <c r="E8" s="16">
        <v>-24799985.239999998</v>
      </c>
      <c r="F8" s="15">
        <v>-341791678.02999997</v>
      </c>
      <c r="G8" s="17">
        <v>81.8463988613792</v>
      </c>
      <c r="H8" s="15">
        <v>-33393513.960000001</v>
      </c>
      <c r="I8" s="15">
        <v>-17000</v>
      </c>
      <c r="J8" s="15">
        <v>-1640026</v>
      </c>
      <c r="K8" s="15">
        <v>-35050539.960000001</v>
      </c>
      <c r="L8" s="18">
        <v>10250554.720000001</v>
      </c>
    </row>
    <row r="9" spans="1:17" x14ac:dyDescent="0.35">
      <c r="A9" s="28" t="s">
        <v>29</v>
      </c>
      <c r="B9" s="26" t="s">
        <v>30</v>
      </c>
      <c r="C9" s="15"/>
      <c r="D9" s="16"/>
      <c r="E9" s="16"/>
      <c r="F9" s="15"/>
      <c r="G9" s="17"/>
      <c r="H9" s="15">
        <v>-32393514</v>
      </c>
      <c r="I9" s="15"/>
      <c r="J9" s="15">
        <v>-1640026</v>
      </c>
      <c r="K9" s="15">
        <v>-34033540</v>
      </c>
      <c r="L9" s="18">
        <v>34033540</v>
      </c>
    </row>
    <row r="10" spans="1:17" x14ac:dyDescent="0.35">
      <c r="A10" s="29" t="s">
        <v>31</v>
      </c>
      <c r="B10" s="26" t="s">
        <v>32</v>
      </c>
      <c r="C10" s="15">
        <v>-365782464</v>
      </c>
      <c r="D10" s="16">
        <v>-10869279.529999999</v>
      </c>
      <c r="E10" s="16">
        <v>-15752987.73</v>
      </c>
      <c r="F10" s="15">
        <v>-306924487.79000002</v>
      </c>
      <c r="G10" s="17">
        <v>83.909021890672193</v>
      </c>
      <c r="H10" s="15"/>
      <c r="I10" s="15"/>
      <c r="J10" s="15"/>
      <c r="K10" s="15"/>
      <c r="L10" s="18">
        <v>-15752987.73</v>
      </c>
      <c r="M10" s="30">
        <f>M16+M25</f>
        <v>221437.31</v>
      </c>
      <c r="O10" s="31">
        <f>O16+O25</f>
        <v>221437</v>
      </c>
    </row>
    <row r="11" spans="1:17" x14ac:dyDescent="0.35">
      <c r="A11" s="32" t="s">
        <v>33</v>
      </c>
      <c r="B11" s="26" t="s">
        <v>34</v>
      </c>
      <c r="C11" s="15">
        <v>-6032000</v>
      </c>
      <c r="D11" s="16">
        <v>-4864630.5599999996</v>
      </c>
      <c r="E11" s="16">
        <v>-10852.21</v>
      </c>
      <c r="F11" s="15">
        <v>-1156517.23</v>
      </c>
      <c r="G11" s="17">
        <v>19.173031001326301</v>
      </c>
      <c r="H11" s="15"/>
      <c r="I11" s="15"/>
      <c r="J11" s="15"/>
      <c r="K11" s="15"/>
      <c r="L11" s="18">
        <v>-10852.21</v>
      </c>
    </row>
    <row r="12" spans="1:17" x14ac:dyDescent="0.35">
      <c r="A12" s="32" t="s">
        <v>35</v>
      </c>
      <c r="B12" s="26" t="s">
        <v>36</v>
      </c>
      <c r="C12" s="15">
        <v>-2500000</v>
      </c>
      <c r="D12" s="16">
        <v>-1831470.62</v>
      </c>
      <c r="E12" s="16">
        <v>-548403.85</v>
      </c>
      <c r="F12" s="15">
        <v>-120125.53</v>
      </c>
      <c r="G12" s="17">
        <v>4.8050211999999997</v>
      </c>
      <c r="H12" s="15"/>
      <c r="I12" s="15"/>
      <c r="J12" s="15"/>
      <c r="K12" s="15"/>
      <c r="L12" s="18">
        <v>-548403.85</v>
      </c>
    </row>
    <row r="13" spans="1:17" x14ac:dyDescent="0.35">
      <c r="A13" s="32" t="s">
        <v>37</v>
      </c>
      <c r="B13" s="26" t="s">
        <v>38</v>
      </c>
      <c r="C13" s="15">
        <v>-5195773</v>
      </c>
      <c r="D13" s="16"/>
      <c r="E13" s="16"/>
      <c r="F13" s="15">
        <v>-5195773</v>
      </c>
      <c r="G13" s="17">
        <v>100</v>
      </c>
      <c r="H13" s="15"/>
      <c r="I13" s="15"/>
      <c r="J13" s="15"/>
      <c r="K13" s="15"/>
      <c r="L13" s="18"/>
    </row>
    <row r="14" spans="1:17" x14ac:dyDescent="0.35">
      <c r="A14" s="32" t="s">
        <v>39</v>
      </c>
      <c r="B14" s="26" t="s">
        <v>40</v>
      </c>
      <c r="C14" s="15">
        <v>-21421120</v>
      </c>
      <c r="D14" s="16">
        <v>-27273</v>
      </c>
      <c r="E14" s="16">
        <v>-2904802.89</v>
      </c>
      <c r="F14" s="15">
        <v>-1555961.34</v>
      </c>
      <c r="G14" s="17">
        <v>7.2636787432216403</v>
      </c>
      <c r="H14" s="15"/>
      <c r="I14" s="15"/>
      <c r="J14" s="15"/>
      <c r="K14" s="15"/>
      <c r="L14" s="18">
        <v>-2904802.89</v>
      </c>
    </row>
    <row r="15" spans="1:17" x14ac:dyDescent="0.35">
      <c r="A15" s="32" t="s">
        <v>41</v>
      </c>
      <c r="B15" s="26" t="s">
        <v>42</v>
      </c>
      <c r="C15" s="15">
        <v>-12410781</v>
      </c>
      <c r="D15" s="16">
        <v>-2229755.42</v>
      </c>
      <c r="E15" s="16">
        <v>-4527435.22</v>
      </c>
      <c r="F15" s="15">
        <v>-1460211.53</v>
      </c>
      <c r="G15" s="17">
        <v>11.7656699445426</v>
      </c>
      <c r="H15" s="15"/>
      <c r="I15" s="15"/>
      <c r="J15" s="15"/>
      <c r="K15" s="15"/>
      <c r="L15" s="18">
        <v>-4527435.22</v>
      </c>
    </row>
    <row r="16" spans="1:17" ht="43.5" x14ac:dyDescent="0.35">
      <c r="A16" s="32" t="s">
        <v>43</v>
      </c>
      <c r="B16" s="46" t="s">
        <v>44</v>
      </c>
      <c r="C16" s="47">
        <v>-2200000</v>
      </c>
      <c r="D16" s="48">
        <v>-1504281.81</v>
      </c>
      <c r="E16" s="48">
        <v>-232804.69</v>
      </c>
      <c r="F16" s="47">
        <v>-440694.44</v>
      </c>
      <c r="G16" s="49">
        <v>20.0315654545455</v>
      </c>
      <c r="H16" s="47"/>
      <c r="I16" s="47"/>
      <c r="J16" s="47"/>
      <c r="K16" s="47"/>
      <c r="L16" s="50">
        <v>-232804.69</v>
      </c>
      <c r="M16" s="33">
        <f>454242+E16</f>
        <v>221437.31</v>
      </c>
      <c r="N16" s="34" t="s">
        <v>45</v>
      </c>
      <c r="O16">
        <v>221437</v>
      </c>
      <c r="Q16" s="35"/>
    </row>
    <row r="17" spans="1:15" x14ac:dyDescent="0.35">
      <c r="A17" s="32" t="s">
        <v>46</v>
      </c>
      <c r="B17" s="26" t="s">
        <v>47</v>
      </c>
      <c r="C17" s="15">
        <v>-4745890</v>
      </c>
      <c r="D17" s="16">
        <v>-16755.8</v>
      </c>
      <c r="E17" s="16">
        <v>-286001.98</v>
      </c>
      <c r="F17" s="15">
        <v>1322918.93</v>
      </c>
      <c r="G17" s="17">
        <v>-27.875044090781699</v>
      </c>
      <c r="H17" s="15"/>
      <c r="I17" s="15"/>
      <c r="J17" s="15"/>
      <c r="K17" s="15"/>
      <c r="L17" s="18">
        <v>-286001.98</v>
      </c>
    </row>
    <row r="18" spans="1:15" x14ac:dyDescent="0.35">
      <c r="A18" s="32" t="s">
        <v>48</v>
      </c>
      <c r="B18" s="26" t="s">
        <v>49</v>
      </c>
      <c r="C18" s="15">
        <v>-18000000</v>
      </c>
      <c r="D18" s="16"/>
      <c r="E18" s="16"/>
      <c r="F18" s="15">
        <v>-18000000</v>
      </c>
      <c r="G18" s="17">
        <v>100</v>
      </c>
      <c r="H18" s="15"/>
      <c r="I18" s="15"/>
      <c r="J18" s="15"/>
      <c r="K18" s="15"/>
      <c r="L18" s="18"/>
    </row>
    <row r="19" spans="1:15" x14ac:dyDescent="0.35">
      <c r="A19" s="32" t="s">
        <v>50</v>
      </c>
      <c r="B19" s="26" t="s">
        <v>51</v>
      </c>
      <c r="C19" s="15">
        <v>-18000000</v>
      </c>
      <c r="D19" s="16"/>
      <c r="E19" s="16"/>
      <c r="F19" s="15">
        <v>-18000000</v>
      </c>
      <c r="G19" s="17">
        <v>100</v>
      </c>
      <c r="H19" s="15"/>
      <c r="I19" s="15"/>
      <c r="J19" s="15"/>
      <c r="K19" s="15"/>
      <c r="L19" s="18"/>
      <c r="N19" s="34"/>
    </row>
    <row r="20" spans="1:15" x14ac:dyDescent="0.35">
      <c r="A20" s="32" t="s">
        <v>52</v>
      </c>
      <c r="B20" s="26" t="s">
        <v>53</v>
      </c>
      <c r="C20" s="15">
        <v>-14909000</v>
      </c>
      <c r="D20" s="16">
        <v>-3632</v>
      </c>
      <c r="E20" s="16">
        <v>-65021.35</v>
      </c>
      <c r="F20" s="15">
        <v>-13985866.65</v>
      </c>
      <c r="G20" s="17">
        <v>93.808214165940001</v>
      </c>
      <c r="H20" s="15"/>
      <c r="I20" s="15"/>
      <c r="J20" s="15"/>
      <c r="K20" s="15"/>
      <c r="L20" s="18">
        <v>-65021.35</v>
      </c>
    </row>
    <row r="21" spans="1:15" x14ac:dyDescent="0.35">
      <c r="A21" s="32" t="s">
        <v>54</v>
      </c>
      <c r="B21" s="26" t="s">
        <v>55</v>
      </c>
      <c r="C21" s="15">
        <v>-4438000</v>
      </c>
      <c r="D21" s="16">
        <v>-16270.5</v>
      </c>
      <c r="E21" s="16">
        <v>-157936.19</v>
      </c>
      <c r="F21" s="15">
        <v>-4210828.8099999996</v>
      </c>
      <c r="G21" s="17">
        <v>94.881226002703897</v>
      </c>
      <c r="H21" s="15"/>
      <c r="I21" s="15"/>
      <c r="J21" s="15"/>
      <c r="K21" s="15"/>
      <c r="L21" s="18">
        <v>-157936.19</v>
      </c>
    </row>
    <row r="22" spans="1:15" x14ac:dyDescent="0.35">
      <c r="A22" s="32" t="s">
        <v>56</v>
      </c>
      <c r="B22" s="26" t="s">
        <v>57</v>
      </c>
      <c r="C22" s="15">
        <v>-89014550</v>
      </c>
      <c r="D22" s="16">
        <v>-233201.63</v>
      </c>
      <c r="E22" s="16">
        <v>-2703584.27</v>
      </c>
      <c r="F22" s="15">
        <v>-83078597.920000002</v>
      </c>
      <c r="G22" s="17">
        <v>93.331481111795796</v>
      </c>
      <c r="H22" s="15"/>
      <c r="I22" s="15"/>
      <c r="J22" s="15"/>
      <c r="K22" s="15"/>
      <c r="L22" s="18">
        <v>-2703584.27</v>
      </c>
    </row>
    <row r="23" spans="1:15" x14ac:dyDescent="0.35">
      <c r="A23" s="32" t="s">
        <v>58</v>
      </c>
      <c r="B23" s="26" t="s">
        <v>59</v>
      </c>
      <c r="C23" s="15">
        <v>-16830000</v>
      </c>
      <c r="D23" s="16"/>
      <c r="E23" s="16"/>
      <c r="F23" s="15">
        <v>-16830000</v>
      </c>
      <c r="G23" s="17">
        <v>100</v>
      </c>
      <c r="H23" s="15"/>
      <c r="I23" s="15"/>
      <c r="J23" s="15"/>
      <c r="K23" s="15"/>
      <c r="L23" s="18"/>
    </row>
    <row r="24" spans="1:15" x14ac:dyDescent="0.35">
      <c r="A24" s="32" t="s">
        <v>60</v>
      </c>
      <c r="B24" s="26" t="s">
        <v>61</v>
      </c>
      <c r="C24" s="15">
        <v>-73168800</v>
      </c>
      <c r="D24" s="16"/>
      <c r="E24" s="16"/>
      <c r="F24" s="15">
        <v>-73168800</v>
      </c>
      <c r="G24" s="17">
        <v>100</v>
      </c>
      <c r="H24" s="15"/>
      <c r="I24" s="15"/>
      <c r="J24" s="15"/>
      <c r="K24" s="15"/>
      <c r="L24" s="18"/>
      <c r="M24" s="35"/>
    </row>
    <row r="25" spans="1:15" x14ac:dyDescent="0.35">
      <c r="A25" s="32" t="s">
        <v>62</v>
      </c>
      <c r="B25" s="40" t="s">
        <v>63</v>
      </c>
      <c r="C25" s="15">
        <v>-4100000</v>
      </c>
      <c r="D25" s="16"/>
      <c r="E25" s="16">
        <v>0</v>
      </c>
      <c r="F25" s="15">
        <v>-4100000</v>
      </c>
      <c r="G25" s="17">
        <v>100</v>
      </c>
      <c r="H25" s="15"/>
      <c r="I25" s="15"/>
      <c r="J25" s="15"/>
      <c r="K25" s="15"/>
      <c r="L25" s="18">
        <v>0</v>
      </c>
      <c r="M25" s="36"/>
      <c r="O25" s="36"/>
    </row>
    <row r="26" spans="1:15" x14ac:dyDescent="0.35">
      <c r="A26" s="32" t="s">
        <v>64</v>
      </c>
      <c r="B26" s="26" t="s">
        <v>65</v>
      </c>
      <c r="C26" s="15">
        <v>-1424550</v>
      </c>
      <c r="D26" s="16">
        <v>-70186.41</v>
      </c>
      <c r="E26" s="16">
        <v>-762711.17</v>
      </c>
      <c r="F26" s="15">
        <v>-229804.76</v>
      </c>
      <c r="G26" s="17">
        <v>16.131744059527598</v>
      </c>
      <c r="H26" s="15"/>
      <c r="I26" s="15"/>
      <c r="J26" s="15"/>
      <c r="K26" s="15"/>
      <c r="L26" s="18">
        <v>-762711.17</v>
      </c>
    </row>
    <row r="27" spans="1:15" x14ac:dyDescent="0.35">
      <c r="A27" s="32" t="s">
        <v>66</v>
      </c>
      <c r="B27" s="26" t="s">
        <v>67</v>
      </c>
      <c r="C27" s="15">
        <v>-1350000</v>
      </c>
      <c r="D27" s="16">
        <v>-22194.33</v>
      </c>
      <c r="E27" s="16">
        <v>-1297968.06</v>
      </c>
      <c r="F27" s="15">
        <v>6633.19</v>
      </c>
      <c r="G27" s="17">
        <v>-0.49134740740740701</v>
      </c>
      <c r="H27" s="15"/>
      <c r="I27" s="15"/>
      <c r="J27" s="15"/>
      <c r="K27" s="15"/>
      <c r="L27" s="18">
        <v>-1297968.06</v>
      </c>
    </row>
    <row r="28" spans="1:15" x14ac:dyDescent="0.35">
      <c r="A28" s="32" t="s">
        <v>68</v>
      </c>
      <c r="B28" s="26" t="s">
        <v>69</v>
      </c>
      <c r="C28" s="15">
        <v>-16715000</v>
      </c>
      <c r="D28" s="16"/>
      <c r="E28" s="16"/>
      <c r="F28" s="15">
        <v>-16146487</v>
      </c>
      <c r="G28" s="17">
        <v>96.598785521986201</v>
      </c>
      <c r="H28" s="15"/>
      <c r="I28" s="15"/>
      <c r="J28" s="15"/>
      <c r="K28" s="15"/>
      <c r="L28" s="18"/>
    </row>
    <row r="29" spans="1:15" x14ac:dyDescent="0.35">
      <c r="A29" s="32" t="s">
        <v>70</v>
      </c>
      <c r="B29" s="26" t="s">
        <v>71</v>
      </c>
      <c r="C29" s="15">
        <v>-6500000</v>
      </c>
      <c r="D29" s="16"/>
      <c r="E29" s="16"/>
      <c r="F29" s="15">
        <v>-6500000</v>
      </c>
      <c r="G29" s="17">
        <v>100</v>
      </c>
      <c r="H29" s="15"/>
      <c r="I29" s="15"/>
      <c r="J29" s="15"/>
      <c r="K29" s="15"/>
      <c r="L29" s="18"/>
    </row>
    <row r="30" spans="1:15" x14ac:dyDescent="0.35">
      <c r="A30" s="32" t="s">
        <v>72</v>
      </c>
      <c r="B30" s="26" t="s">
        <v>73</v>
      </c>
      <c r="C30" s="15">
        <v>-18000000</v>
      </c>
      <c r="D30" s="16"/>
      <c r="E30" s="16"/>
      <c r="F30" s="15">
        <v>-18000000</v>
      </c>
      <c r="G30" s="17">
        <v>100</v>
      </c>
      <c r="H30" s="15"/>
      <c r="I30" s="15"/>
      <c r="J30" s="15"/>
      <c r="K30" s="15"/>
      <c r="L30" s="18"/>
    </row>
    <row r="31" spans="1:15" x14ac:dyDescent="0.35">
      <c r="A31" s="32" t="s">
        <v>74</v>
      </c>
      <c r="B31" s="26" t="s">
        <v>75</v>
      </c>
      <c r="C31" s="15">
        <v>-18000000</v>
      </c>
      <c r="D31" s="16"/>
      <c r="E31" s="16"/>
      <c r="F31" s="15">
        <v>-18000000</v>
      </c>
      <c r="G31" s="17">
        <v>100</v>
      </c>
      <c r="H31" s="15"/>
      <c r="I31" s="15"/>
      <c r="J31" s="15"/>
      <c r="K31" s="15"/>
      <c r="L31" s="18"/>
    </row>
    <row r="32" spans="1:15" x14ac:dyDescent="0.35">
      <c r="A32" s="32" t="s">
        <v>76</v>
      </c>
      <c r="B32" s="26" t="s">
        <v>77</v>
      </c>
      <c r="C32" s="15">
        <v>-2827000</v>
      </c>
      <c r="D32" s="16">
        <v>-49627.45</v>
      </c>
      <c r="E32" s="16">
        <v>-2255465.85</v>
      </c>
      <c r="F32" s="15">
        <v>-74371.7</v>
      </c>
      <c r="G32" s="17">
        <v>2.6307640608418801</v>
      </c>
      <c r="H32" s="15"/>
      <c r="I32" s="15"/>
      <c r="J32" s="15"/>
      <c r="K32" s="15"/>
      <c r="L32" s="18">
        <v>-2255465.85</v>
      </c>
    </row>
    <row r="33" spans="1:12" x14ac:dyDescent="0.35">
      <c r="A33" s="32" t="s">
        <v>78</v>
      </c>
      <c r="B33" s="26" t="s">
        <v>79</v>
      </c>
      <c r="C33" s="15">
        <v>-8000000</v>
      </c>
      <c r="D33" s="16"/>
      <c r="E33" s="16"/>
      <c r="F33" s="15">
        <v>-8000000</v>
      </c>
      <c r="G33" s="17">
        <v>100</v>
      </c>
      <c r="H33" s="15"/>
      <c r="I33" s="15"/>
      <c r="J33" s="15"/>
      <c r="K33" s="15"/>
      <c r="L33" s="18"/>
    </row>
    <row r="34" spans="1:12" x14ac:dyDescent="0.35">
      <c r="A34" s="29" t="s">
        <v>80</v>
      </c>
      <c r="B34" s="26" t="s">
        <v>81</v>
      </c>
      <c r="C34" s="15">
        <v>-18598000</v>
      </c>
      <c r="D34" s="16">
        <v>-1496747.23</v>
      </c>
      <c r="E34" s="16">
        <v>-9046241.5099999998</v>
      </c>
      <c r="F34" s="15">
        <v>-1816542.34</v>
      </c>
      <c r="G34" s="17">
        <v>9.7674069254758606</v>
      </c>
      <c r="H34" s="15"/>
      <c r="I34" s="15"/>
      <c r="J34" s="15"/>
      <c r="K34" s="15"/>
      <c r="L34" s="18">
        <v>-9046241.5099999998</v>
      </c>
    </row>
    <row r="35" spans="1:12" x14ac:dyDescent="0.35">
      <c r="A35" s="32" t="s">
        <v>82</v>
      </c>
      <c r="B35" s="26" t="s">
        <v>83</v>
      </c>
      <c r="C35" s="15">
        <v>-18598000</v>
      </c>
      <c r="D35" s="16"/>
      <c r="E35" s="16"/>
      <c r="F35" s="15">
        <v>-18598000</v>
      </c>
      <c r="G35" s="17">
        <v>100</v>
      </c>
      <c r="H35" s="15"/>
      <c r="I35" s="15"/>
      <c r="J35" s="15"/>
      <c r="K35" s="15"/>
      <c r="L35" s="18"/>
    </row>
    <row r="36" spans="1:12" x14ac:dyDescent="0.35">
      <c r="A36" s="32" t="s">
        <v>84</v>
      </c>
      <c r="B36" s="26" t="s">
        <v>85</v>
      </c>
      <c r="C36" s="15"/>
      <c r="D36" s="16"/>
      <c r="E36" s="16">
        <v>-508258</v>
      </c>
      <c r="F36" s="15">
        <v>1611569</v>
      </c>
      <c r="G36" s="17" t="s">
        <v>86</v>
      </c>
      <c r="H36" s="15"/>
      <c r="I36" s="15"/>
      <c r="J36" s="15"/>
      <c r="K36" s="15"/>
      <c r="L36" s="18">
        <v>-508258</v>
      </c>
    </row>
    <row r="37" spans="1:12" x14ac:dyDescent="0.35">
      <c r="A37" s="32" t="s">
        <v>87</v>
      </c>
      <c r="B37" s="26" t="s">
        <v>88</v>
      </c>
      <c r="C37" s="15"/>
      <c r="D37" s="16"/>
      <c r="E37" s="16">
        <v>-916629.9</v>
      </c>
      <c r="F37" s="15">
        <v>1194885.8999999999</v>
      </c>
      <c r="G37" s="17" t="s">
        <v>86</v>
      </c>
      <c r="H37" s="15"/>
      <c r="I37" s="15"/>
      <c r="J37" s="15"/>
      <c r="K37" s="15"/>
      <c r="L37" s="18">
        <v>-916629.9</v>
      </c>
    </row>
    <row r="38" spans="1:12" x14ac:dyDescent="0.35">
      <c r="A38" s="32" t="s">
        <v>89</v>
      </c>
      <c r="B38" s="26" t="s">
        <v>90</v>
      </c>
      <c r="C38" s="15"/>
      <c r="D38" s="16"/>
      <c r="E38" s="16">
        <v>-1250710.3700000001</v>
      </c>
      <c r="F38" s="15">
        <v>1447327.35</v>
      </c>
      <c r="G38" s="17" t="s">
        <v>86</v>
      </c>
      <c r="H38" s="15"/>
      <c r="I38" s="15"/>
      <c r="J38" s="15"/>
      <c r="K38" s="15"/>
      <c r="L38" s="18">
        <v>-1250710.3700000001</v>
      </c>
    </row>
    <row r="39" spans="1:12" x14ac:dyDescent="0.35">
      <c r="A39" s="32" t="s">
        <v>91</v>
      </c>
      <c r="B39" s="26" t="s">
        <v>92</v>
      </c>
      <c r="C39" s="15"/>
      <c r="D39" s="16">
        <v>-154350</v>
      </c>
      <c r="E39" s="16">
        <v>-1411843.81</v>
      </c>
      <c r="F39" s="15">
        <v>1735917.81</v>
      </c>
      <c r="G39" s="17" t="s">
        <v>86</v>
      </c>
      <c r="H39" s="15"/>
      <c r="I39" s="15"/>
      <c r="J39" s="15"/>
      <c r="K39" s="15"/>
      <c r="L39" s="18">
        <v>-1411843.81</v>
      </c>
    </row>
    <row r="40" spans="1:12" x14ac:dyDescent="0.35">
      <c r="A40" s="32" t="s">
        <v>93</v>
      </c>
      <c r="B40" s="26" t="s">
        <v>94</v>
      </c>
      <c r="C40" s="15">
        <v>0</v>
      </c>
      <c r="D40" s="16">
        <v>-1342397.23</v>
      </c>
      <c r="E40" s="16">
        <v>-4958799.43</v>
      </c>
      <c r="F40" s="15">
        <v>10791757.6</v>
      </c>
      <c r="G40" s="17" t="s">
        <v>86</v>
      </c>
      <c r="H40" s="15"/>
      <c r="I40" s="15"/>
      <c r="J40" s="15"/>
      <c r="K40" s="15"/>
      <c r="L40" s="18">
        <v>-4958799.43</v>
      </c>
    </row>
    <row r="41" spans="1:12" x14ac:dyDescent="0.35">
      <c r="A41" s="29" t="s">
        <v>95</v>
      </c>
      <c r="B41" s="26" t="s">
        <v>96</v>
      </c>
      <c r="C41" s="15">
        <v>0</v>
      </c>
      <c r="D41" s="16"/>
      <c r="E41" s="16"/>
      <c r="F41" s="15">
        <v>0</v>
      </c>
      <c r="G41" s="17" t="s">
        <v>86</v>
      </c>
      <c r="H41" s="15"/>
      <c r="I41" s="15"/>
      <c r="J41" s="15"/>
      <c r="K41" s="15"/>
      <c r="L41" s="18"/>
    </row>
    <row r="42" spans="1:12" x14ac:dyDescent="0.35">
      <c r="A42" s="32" t="s">
        <v>97</v>
      </c>
      <c r="B42" s="26" t="s">
        <v>96</v>
      </c>
      <c r="C42" s="15">
        <v>0</v>
      </c>
      <c r="D42" s="16"/>
      <c r="E42" s="16"/>
      <c r="F42" s="15">
        <v>0</v>
      </c>
      <c r="G42" s="17" t="s">
        <v>86</v>
      </c>
      <c r="H42" s="15"/>
      <c r="I42" s="15"/>
      <c r="J42" s="15"/>
      <c r="K42" s="15"/>
      <c r="L42" s="18"/>
    </row>
    <row r="43" spans="1:12" x14ac:dyDescent="0.35">
      <c r="A43" s="29" t="s">
        <v>98</v>
      </c>
      <c r="B43" s="26" t="s">
        <v>99</v>
      </c>
      <c r="C43" s="15">
        <v>-32000000</v>
      </c>
      <c r="D43" s="16"/>
      <c r="E43" s="16"/>
      <c r="F43" s="15">
        <v>-32000000</v>
      </c>
      <c r="G43" s="17">
        <v>100</v>
      </c>
      <c r="H43" s="15"/>
      <c r="I43" s="15"/>
      <c r="J43" s="15"/>
      <c r="K43" s="15"/>
      <c r="L43" s="18"/>
    </row>
    <row r="44" spans="1:12" x14ac:dyDescent="0.35">
      <c r="A44" s="32" t="s">
        <v>100</v>
      </c>
      <c r="B44" s="26" t="s">
        <v>101</v>
      </c>
      <c r="C44" s="15">
        <v>-32000000</v>
      </c>
      <c r="D44" s="16"/>
      <c r="E44" s="16"/>
      <c r="F44" s="15">
        <v>-32000000</v>
      </c>
      <c r="G44" s="17">
        <v>100</v>
      </c>
      <c r="H44" s="15"/>
      <c r="I44" s="15"/>
      <c r="J44" s="15"/>
      <c r="K44" s="15"/>
      <c r="L44" s="18"/>
    </row>
    <row r="45" spans="1:12" x14ac:dyDescent="0.35">
      <c r="A45" s="29" t="s">
        <v>102</v>
      </c>
      <c r="B45" s="26" t="s">
        <v>103</v>
      </c>
      <c r="C45" s="15">
        <v>-1220900</v>
      </c>
      <c r="D45" s="16">
        <v>-169496.1</v>
      </c>
      <c r="E45" s="16">
        <v>-756</v>
      </c>
      <c r="F45" s="15">
        <v>-1050647.8999999999</v>
      </c>
      <c r="G45" s="17">
        <v>86.055196985830094</v>
      </c>
      <c r="H45" s="15">
        <v>-999999.96</v>
      </c>
      <c r="I45" s="15">
        <v>-17000</v>
      </c>
      <c r="J45" s="15"/>
      <c r="K45" s="15">
        <v>-1016999.96</v>
      </c>
      <c r="L45" s="18">
        <v>1016243.96</v>
      </c>
    </row>
    <row r="46" spans="1:12" x14ac:dyDescent="0.35">
      <c r="A46" s="32" t="s">
        <v>104</v>
      </c>
      <c r="B46" s="26" t="s">
        <v>105</v>
      </c>
      <c r="C46" s="15">
        <v>-17000</v>
      </c>
      <c r="D46" s="16"/>
      <c r="E46" s="16">
        <v>0</v>
      </c>
      <c r="F46" s="15">
        <v>-17000</v>
      </c>
      <c r="G46" s="17">
        <v>100</v>
      </c>
      <c r="H46" s="15"/>
      <c r="I46" s="15"/>
      <c r="J46" s="15"/>
      <c r="K46" s="15"/>
      <c r="L46" s="18">
        <v>0</v>
      </c>
    </row>
    <row r="47" spans="1:12" x14ac:dyDescent="0.35">
      <c r="A47" s="32" t="s">
        <v>106</v>
      </c>
      <c r="B47" s="26" t="s">
        <v>107</v>
      </c>
      <c r="C47" s="15"/>
      <c r="D47" s="16">
        <v>-161991.1</v>
      </c>
      <c r="E47" s="16">
        <v>-756</v>
      </c>
      <c r="F47" s="15">
        <v>162747.1</v>
      </c>
      <c r="G47" s="17" t="s">
        <v>86</v>
      </c>
      <c r="H47" s="15"/>
      <c r="I47" s="15"/>
      <c r="J47" s="15"/>
      <c r="K47" s="15"/>
      <c r="L47" s="18">
        <v>-756</v>
      </c>
    </row>
    <row r="48" spans="1:12" x14ac:dyDescent="0.35">
      <c r="A48" s="32" t="s">
        <v>108</v>
      </c>
      <c r="B48" s="26" t="s">
        <v>109</v>
      </c>
      <c r="C48" s="15"/>
      <c r="D48" s="16"/>
      <c r="E48" s="16"/>
      <c r="F48" s="15"/>
      <c r="G48" s="17"/>
      <c r="H48" s="15">
        <v>-999999.96</v>
      </c>
      <c r="I48" s="15">
        <v>-17000</v>
      </c>
      <c r="J48" s="15"/>
      <c r="K48" s="15">
        <v>-1016999.96</v>
      </c>
      <c r="L48" s="18">
        <v>1016999.96</v>
      </c>
    </row>
    <row r="49" spans="1:22" x14ac:dyDescent="0.35">
      <c r="A49" s="32" t="s">
        <v>110</v>
      </c>
      <c r="B49" s="26" t="s">
        <v>111</v>
      </c>
      <c r="C49" s="15">
        <v>-592100</v>
      </c>
      <c r="D49" s="16">
        <v>-7181</v>
      </c>
      <c r="E49" s="16">
        <v>0</v>
      </c>
      <c r="F49" s="15">
        <v>-584919</v>
      </c>
      <c r="G49" s="17">
        <v>98.787198108427603</v>
      </c>
      <c r="H49" s="15"/>
      <c r="I49" s="15"/>
      <c r="J49" s="15"/>
      <c r="K49" s="15"/>
      <c r="L49" s="18">
        <v>0</v>
      </c>
    </row>
    <row r="50" spans="1:22" x14ac:dyDescent="0.35">
      <c r="A50" s="32" t="s">
        <v>112</v>
      </c>
      <c r="B50" s="26" t="s">
        <v>113</v>
      </c>
      <c r="C50" s="15">
        <v>-32000</v>
      </c>
      <c r="D50" s="16"/>
      <c r="E50" s="16"/>
      <c r="F50" s="15">
        <v>-32000</v>
      </c>
      <c r="G50" s="17">
        <v>100</v>
      </c>
      <c r="H50" s="15"/>
      <c r="I50" s="15"/>
      <c r="J50" s="15"/>
      <c r="K50" s="15"/>
      <c r="L50" s="18"/>
    </row>
    <row r="51" spans="1:22" x14ac:dyDescent="0.35">
      <c r="A51" s="32" t="s">
        <v>114</v>
      </c>
      <c r="B51" s="26" t="s">
        <v>115</v>
      </c>
      <c r="C51" s="15">
        <v>-383800</v>
      </c>
      <c r="D51" s="16">
        <v>-180</v>
      </c>
      <c r="E51" s="16">
        <v>0</v>
      </c>
      <c r="F51" s="15">
        <v>-383620</v>
      </c>
      <c r="G51" s="17">
        <v>99.953100573215195</v>
      </c>
      <c r="H51" s="15"/>
      <c r="I51" s="15"/>
      <c r="J51" s="15"/>
      <c r="K51" s="15"/>
      <c r="L51" s="18">
        <v>0</v>
      </c>
    </row>
    <row r="52" spans="1:22" x14ac:dyDescent="0.35">
      <c r="A52" s="32" t="s">
        <v>116</v>
      </c>
      <c r="B52" s="26" t="s">
        <v>117</v>
      </c>
      <c r="C52" s="15">
        <v>-196000</v>
      </c>
      <c r="D52" s="16">
        <v>-144</v>
      </c>
      <c r="E52" s="16">
        <v>0</v>
      </c>
      <c r="F52" s="15">
        <v>-195856</v>
      </c>
      <c r="G52" s="17">
        <v>99.926530612244903</v>
      </c>
      <c r="H52" s="15"/>
      <c r="I52" s="15"/>
      <c r="J52" s="15"/>
      <c r="K52" s="15"/>
      <c r="L52" s="18">
        <v>0</v>
      </c>
    </row>
    <row r="53" spans="1:22" x14ac:dyDescent="0.35">
      <c r="A53" s="32" t="s">
        <v>118</v>
      </c>
      <c r="B53" s="26" t="s">
        <v>119</v>
      </c>
      <c r="C53" s="15"/>
      <c r="D53" s="16"/>
      <c r="E53" s="16">
        <v>0</v>
      </c>
      <c r="F53" s="15">
        <v>0</v>
      </c>
      <c r="G53" s="17" t="s">
        <v>86</v>
      </c>
      <c r="H53" s="15"/>
      <c r="I53" s="15"/>
      <c r="J53" s="15"/>
      <c r="K53" s="15"/>
      <c r="L53" s="18">
        <v>0</v>
      </c>
    </row>
    <row r="54" spans="1:22" x14ac:dyDescent="0.35">
      <c r="A54" s="25" t="s">
        <v>120</v>
      </c>
      <c r="B54" s="26" t="s">
        <v>121</v>
      </c>
      <c r="C54" s="15">
        <v>-20824300</v>
      </c>
      <c r="D54" s="16">
        <v>-1918982.07</v>
      </c>
      <c r="E54" s="16">
        <v>-4429879.93</v>
      </c>
      <c r="F54" s="15">
        <v>-13913736.109999999</v>
      </c>
      <c r="G54" s="17">
        <v>66.814904270491695</v>
      </c>
      <c r="H54" s="15">
        <v>-9000000</v>
      </c>
      <c r="I54" s="15"/>
      <c r="J54" s="15"/>
      <c r="K54" s="15">
        <v>-9000000</v>
      </c>
      <c r="L54" s="18">
        <v>4570120.07</v>
      </c>
      <c r="M54" s="30">
        <f>M63+M80</f>
        <v>1837733</v>
      </c>
      <c r="O54" s="37">
        <v>1837733</v>
      </c>
    </row>
    <row r="55" spans="1:22" x14ac:dyDescent="0.35">
      <c r="A55" s="29" t="s">
        <v>122</v>
      </c>
      <c r="B55" s="26" t="s">
        <v>123</v>
      </c>
      <c r="C55" s="15">
        <v>-3191000</v>
      </c>
      <c r="D55" s="16">
        <v>-224174.34</v>
      </c>
      <c r="E55" s="16">
        <v>-1718491.48</v>
      </c>
      <c r="F55" s="15">
        <v>-1177322.25</v>
      </c>
      <c r="G55" s="17">
        <v>36.895087746787802</v>
      </c>
      <c r="H55" s="15"/>
      <c r="I55" s="15"/>
      <c r="J55" s="15"/>
      <c r="K55" s="15"/>
      <c r="L55" s="18">
        <v>-1718491.48</v>
      </c>
    </row>
    <row r="56" spans="1:22" x14ac:dyDescent="0.35">
      <c r="A56" s="32" t="s">
        <v>124</v>
      </c>
      <c r="B56" s="26" t="s">
        <v>125</v>
      </c>
      <c r="C56" s="15">
        <v>-738000</v>
      </c>
      <c r="D56" s="16">
        <v>-9792</v>
      </c>
      <c r="E56" s="16">
        <v>-710757.7</v>
      </c>
      <c r="F56" s="15">
        <v>-17450.3</v>
      </c>
      <c r="G56" s="17">
        <v>2.3645392953929498</v>
      </c>
      <c r="H56" s="15"/>
      <c r="I56" s="15"/>
      <c r="J56" s="15"/>
      <c r="K56" s="15"/>
      <c r="L56" s="18">
        <v>-710757.7</v>
      </c>
    </row>
    <row r="57" spans="1:22" x14ac:dyDescent="0.35">
      <c r="A57" s="32" t="s">
        <v>126</v>
      </c>
      <c r="B57" s="26" t="s">
        <v>127</v>
      </c>
      <c r="C57" s="15">
        <v>0</v>
      </c>
      <c r="D57" s="16"/>
      <c r="E57" s="16"/>
      <c r="F57" s="15">
        <v>0</v>
      </c>
      <c r="G57" s="17" t="s">
        <v>86</v>
      </c>
      <c r="H57" s="15"/>
      <c r="I57" s="15"/>
      <c r="J57" s="15"/>
      <c r="K57" s="15"/>
      <c r="L57" s="18"/>
    </row>
    <row r="58" spans="1:22" x14ac:dyDescent="0.35">
      <c r="A58" s="32" t="s">
        <v>128</v>
      </c>
      <c r="B58" s="26" t="s">
        <v>129</v>
      </c>
      <c r="C58" s="15">
        <v>-220000</v>
      </c>
      <c r="D58" s="16"/>
      <c r="E58" s="16">
        <v>-225392.71</v>
      </c>
      <c r="F58" s="15">
        <v>29689.71</v>
      </c>
      <c r="G58" s="17">
        <v>-13.495322727272701</v>
      </c>
      <c r="H58" s="15"/>
      <c r="I58" s="15"/>
      <c r="J58" s="15"/>
      <c r="K58" s="15"/>
      <c r="L58" s="18">
        <v>-225392.71</v>
      </c>
      <c r="N58" s="34"/>
    </row>
    <row r="59" spans="1:22" x14ac:dyDescent="0.35">
      <c r="A59" s="32" t="s">
        <v>130</v>
      </c>
      <c r="B59" s="26" t="s">
        <v>131</v>
      </c>
      <c r="C59" s="15">
        <v>-290000</v>
      </c>
      <c r="D59" s="16"/>
      <c r="E59" s="16">
        <v>-272179.65999999997</v>
      </c>
      <c r="F59" s="15">
        <v>-17089.3</v>
      </c>
      <c r="G59" s="17">
        <v>5.8928620689655196</v>
      </c>
      <c r="H59" s="15"/>
      <c r="I59" s="15"/>
      <c r="J59" s="15"/>
      <c r="K59" s="15"/>
      <c r="L59" s="18">
        <v>-272179.65999999997</v>
      </c>
    </row>
    <row r="60" spans="1:22" x14ac:dyDescent="0.35">
      <c r="A60" s="32" t="s">
        <v>132</v>
      </c>
      <c r="B60" s="26" t="s">
        <v>133</v>
      </c>
      <c r="C60" s="15">
        <v>-220000</v>
      </c>
      <c r="D60" s="16">
        <v>-23030</v>
      </c>
      <c r="E60" s="16">
        <v>-37498.1</v>
      </c>
      <c r="F60" s="15">
        <v>-157992.9</v>
      </c>
      <c r="G60" s="17">
        <v>71.814954545454597</v>
      </c>
      <c r="H60" s="15"/>
      <c r="I60" s="15"/>
      <c r="J60" s="15"/>
      <c r="K60" s="15"/>
      <c r="L60" s="18">
        <v>-37498.1</v>
      </c>
    </row>
    <row r="61" spans="1:22" x14ac:dyDescent="0.35">
      <c r="A61" s="32" t="s">
        <v>134</v>
      </c>
      <c r="B61" s="26" t="s">
        <v>135</v>
      </c>
      <c r="C61" s="15">
        <v>-334000</v>
      </c>
      <c r="D61" s="16">
        <v>-2564</v>
      </c>
      <c r="E61" s="16">
        <v>-202695.8</v>
      </c>
      <c r="F61" s="15">
        <v>-125425.2</v>
      </c>
      <c r="G61" s="17">
        <v>37.552455089820398</v>
      </c>
      <c r="H61" s="15"/>
      <c r="I61" s="15"/>
      <c r="J61" s="15"/>
      <c r="K61" s="15"/>
      <c r="L61" s="18">
        <v>-202695.8</v>
      </c>
    </row>
    <row r="62" spans="1:22" x14ac:dyDescent="0.35">
      <c r="A62" s="32" t="s">
        <v>136</v>
      </c>
      <c r="B62" s="26" t="s">
        <v>137</v>
      </c>
      <c r="C62" s="15">
        <v>-150000</v>
      </c>
      <c r="D62" s="16">
        <v>-145606.5</v>
      </c>
      <c r="E62" s="16"/>
      <c r="F62" s="15">
        <v>-4393.5</v>
      </c>
      <c r="G62" s="17">
        <v>2.9289999999999998</v>
      </c>
      <c r="H62" s="15"/>
      <c r="I62" s="15"/>
      <c r="J62" s="15"/>
      <c r="K62" s="15"/>
      <c r="L62" s="18"/>
    </row>
    <row r="63" spans="1:22" ht="29" x14ac:dyDescent="0.35">
      <c r="A63" s="32" t="s">
        <v>138</v>
      </c>
      <c r="B63" s="46" t="s">
        <v>139</v>
      </c>
      <c r="C63" s="47">
        <v>-990000</v>
      </c>
      <c r="D63" s="48">
        <v>-35428.5</v>
      </c>
      <c r="E63" s="48">
        <v>-3035</v>
      </c>
      <c r="F63" s="47">
        <v>-910346.61</v>
      </c>
      <c r="G63" s="49">
        <v>91.954203030303006</v>
      </c>
      <c r="H63" s="47"/>
      <c r="I63" s="47"/>
      <c r="J63" s="47"/>
      <c r="K63" s="47"/>
      <c r="L63" s="50">
        <v>-3035</v>
      </c>
      <c r="M63" s="36">
        <v>950000</v>
      </c>
      <c r="N63" s="34" t="s">
        <v>140</v>
      </c>
      <c r="O63">
        <v>950000</v>
      </c>
      <c r="P63" s="35"/>
    </row>
    <row r="64" spans="1:22" x14ac:dyDescent="0.35">
      <c r="A64" s="32" t="s">
        <v>141</v>
      </c>
      <c r="B64" s="26" t="s">
        <v>142</v>
      </c>
      <c r="C64" s="15">
        <v>-69000</v>
      </c>
      <c r="D64" s="16">
        <v>-2511.6799999999998</v>
      </c>
      <c r="E64" s="16">
        <v>-89051.18</v>
      </c>
      <c r="F64" s="15">
        <v>22562.86</v>
      </c>
      <c r="G64" s="17">
        <v>-32.699797101449299</v>
      </c>
      <c r="H64" s="15"/>
      <c r="I64" s="15"/>
      <c r="J64" s="15"/>
      <c r="K64" s="32"/>
      <c r="L64" s="26">
        <v>-89051.18</v>
      </c>
      <c r="M64" s="15"/>
      <c r="N64" s="16"/>
      <c r="O64" s="16"/>
      <c r="P64" s="15"/>
      <c r="Q64" s="17"/>
      <c r="R64" s="15"/>
      <c r="S64" s="15"/>
      <c r="T64" s="15"/>
      <c r="U64" s="15"/>
      <c r="V64" s="18"/>
    </row>
    <row r="65" spans="1:22" x14ac:dyDescent="0.35">
      <c r="A65" s="32" t="s">
        <v>143</v>
      </c>
      <c r="B65" s="26" t="s">
        <v>144</v>
      </c>
      <c r="C65" s="15">
        <v>-180000</v>
      </c>
      <c r="D65" s="16">
        <v>-5241.66</v>
      </c>
      <c r="E65" s="16">
        <v>-177881.33</v>
      </c>
      <c r="F65" s="15">
        <v>3122.99</v>
      </c>
      <c r="G65" s="17">
        <v>-1.7349944444444401</v>
      </c>
      <c r="H65" s="15"/>
      <c r="I65" s="15"/>
      <c r="J65" s="15"/>
      <c r="K65" s="32"/>
      <c r="L65" s="26">
        <v>-177881.33</v>
      </c>
      <c r="M65" s="15"/>
      <c r="N65" s="16"/>
      <c r="O65" s="16"/>
      <c r="P65" s="15"/>
      <c r="Q65" s="17"/>
      <c r="R65" s="15"/>
      <c r="S65" s="15"/>
      <c r="T65" s="15"/>
      <c r="U65" s="15"/>
      <c r="V65" s="18"/>
    </row>
    <row r="66" spans="1:22" x14ac:dyDescent="0.35">
      <c r="A66" s="29" t="s">
        <v>145</v>
      </c>
      <c r="B66" s="26" t="s">
        <v>146</v>
      </c>
      <c r="C66" s="15">
        <v>-7072000</v>
      </c>
      <c r="D66" s="16">
        <v>-605918.78</v>
      </c>
      <c r="E66" s="16">
        <v>-1763679.28</v>
      </c>
      <c r="F66" s="15">
        <v>-4545515.4400000004</v>
      </c>
      <c r="G66" s="17">
        <v>64.274822398189997</v>
      </c>
      <c r="H66" s="15"/>
      <c r="I66" s="15"/>
      <c r="J66" s="15"/>
      <c r="K66" s="15"/>
      <c r="L66" s="18">
        <v>-1763679.28</v>
      </c>
    </row>
    <row r="67" spans="1:22" x14ac:dyDescent="0.35">
      <c r="A67" s="32" t="s">
        <v>147</v>
      </c>
      <c r="B67" s="26" t="s">
        <v>148</v>
      </c>
      <c r="C67" s="15">
        <v>-150000</v>
      </c>
      <c r="D67" s="16"/>
      <c r="E67" s="16">
        <v>-49457.67</v>
      </c>
      <c r="F67" s="15">
        <v>-60705.07</v>
      </c>
      <c r="G67" s="17">
        <v>40.470046666666697</v>
      </c>
      <c r="H67" s="15"/>
      <c r="I67" s="15"/>
      <c r="J67" s="15"/>
      <c r="K67" s="15"/>
      <c r="L67" s="18">
        <v>-49457.67</v>
      </c>
    </row>
    <row r="68" spans="1:22" x14ac:dyDescent="0.35">
      <c r="A68" s="32" t="s">
        <v>149</v>
      </c>
      <c r="B68" s="26" t="s">
        <v>150</v>
      </c>
      <c r="C68" s="15">
        <v>-600000</v>
      </c>
      <c r="D68" s="16"/>
      <c r="E68" s="16">
        <v>0</v>
      </c>
      <c r="F68" s="15">
        <v>-600000</v>
      </c>
      <c r="G68" s="17">
        <v>100</v>
      </c>
      <c r="H68" s="15"/>
      <c r="I68" s="15"/>
      <c r="J68" s="15"/>
      <c r="K68" s="15"/>
      <c r="L68" s="18">
        <v>0</v>
      </c>
    </row>
    <row r="69" spans="1:22" x14ac:dyDescent="0.35">
      <c r="A69" s="32" t="s">
        <v>151</v>
      </c>
      <c r="B69" s="26" t="s">
        <v>152</v>
      </c>
      <c r="C69" s="15">
        <v>-150000</v>
      </c>
      <c r="D69" s="16">
        <v>-17275.330000000002</v>
      </c>
      <c r="E69" s="16">
        <v>-48459.29</v>
      </c>
      <c r="F69" s="15">
        <v>-70195.990000000005</v>
      </c>
      <c r="G69" s="17">
        <v>46.797326666666699</v>
      </c>
      <c r="H69" s="15"/>
      <c r="I69" s="15"/>
      <c r="J69" s="15"/>
      <c r="K69" s="15"/>
      <c r="L69" s="18">
        <v>-48459.29</v>
      </c>
    </row>
    <row r="70" spans="1:22" x14ac:dyDescent="0.35">
      <c r="A70" s="38" t="s">
        <v>153</v>
      </c>
      <c r="B70" s="26" t="s">
        <v>154</v>
      </c>
      <c r="C70" s="15">
        <v>-570000</v>
      </c>
      <c r="D70" s="16"/>
      <c r="E70" s="16">
        <v>-272.85000000000002</v>
      </c>
      <c r="F70" s="15">
        <v>-569727.15</v>
      </c>
      <c r="G70" s="17">
        <v>99.952131578947402</v>
      </c>
      <c r="H70" s="15"/>
      <c r="I70" s="15"/>
      <c r="J70" s="15"/>
      <c r="K70" s="15"/>
      <c r="L70" s="18">
        <v>-272.85000000000002</v>
      </c>
    </row>
    <row r="71" spans="1:22" x14ac:dyDescent="0.35">
      <c r="A71" s="39" t="s">
        <v>155</v>
      </c>
      <c r="B71" s="26" t="s">
        <v>156</v>
      </c>
      <c r="C71" s="15">
        <v>-570000</v>
      </c>
      <c r="D71" s="16"/>
      <c r="E71" s="16">
        <v>-272.85000000000002</v>
      </c>
      <c r="F71" s="15">
        <v>-569727.15</v>
      </c>
      <c r="G71" s="17">
        <v>99.952131578947402</v>
      </c>
      <c r="H71" s="15"/>
      <c r="I71" s="15"/>
      <c r="J71" s="15"/>
      <c r="K71" s="15"/>
      <c r="L71" s="18">
        <v>-272.85000000000002</v>
      </c>
    </row>
    <row r="72" spans="1:22" x14ac:dyDescent="0.35">
      <c r="A72" s="32" t="s">
        <v>157</v>
      </c>
      <c r="B72" s="26" t="s">
        <v>158</v>
      </c>
      <c r="C72" s="15">
        <v>-200000</v>
      </c>
      <c r="D72" s="16"/>
      <c r="E72" s="16">
        <v>-9416.5</v>
      </c>
      <c r="F72" s="15">
        <v>-190583.5</v>
      </c>
      <c r="G72" s="17">
        <v>95.291749999999993</v>
      </c>
      <c r="H72" s="15"/>
      <c r="I72" s="15"/>
      <c r="J72" s="15"/>
      <c r="K72" s="15"/>
      <c r="L72" s="18">
        <v>-9416.5</v>
      </c>
    </row>
    <row r="73" spans="1:22" x14ac:dyDescent="0.35">
      <c r="A73" s="32" t="s">
        <v>159</v>
      </c>
      <c r="B73" s="26" t="s">
        <v>160</v>
      </c>
      <c r="C73" s="15">
        <v>-200000</v>
      </c>
      <c r="D73" s="16"/>
      <c r="E73" s="16">
        <v>-122278.47</v>
      </c>
      <c r="F73" s="15">
        <v>-77721.53</v>
      </c>
      <c r="G73" s="17">
        <v>38.860765000000001</v>
      </c>
      <c r="H73" s="15"/>
      <c r="I73" s="15"/>
      <c r="J73" s="15"/>
      <c r="K73" s="15"/>
      <c r="L73" s="18">
        <v>-122278.47</v>
      </c>
    </row>
    <row r="74" spans="1:22" x14ac:dyDescent="0.35">
      <c r="A74" s="32" t="s">
        <v>161</v>
      </c>
      <c r="B74" s="26" t="s">
        <v>162</v>
      </c>
      <c r="C74" s="15">
        <v>-300000</v>
      </c>
      <c r="D74" s="16"/>
      <c r="E74" s="16">
        <v>-176545.13</v>
      </c>
      <c r="F74" s="15">
        <v>-49363.62</v>
      </c>
      <c r="G74" s="17">
        <v>16.454540000000001</v>
      </c>
      <c r="H74" s="15"/>
      <c r="I74" s="15"/>
      <c r="J74" s="15"/>
      <c r="K74" s="15"/>
      <c r="L74" s="18">
        <v>-176545.13</v>
      </c>
    </row>
    <row r="75" spans="1:22" x14ac:dyDescent="0.35">
      <c r="A75" s="32" t="s">
        <v>163</v>
      </c>
      <c r="B75" s="26" t="s">
        <v>164</v>
      </c>
      <c r="C75" s="15">
        <v>-400000</v>
      </c>
      <c r="D75" s="16"/>
      <c r="E75" s="16"/>
      <c r="F75" s="15">
        <v>-400000</v>
      </c>
      <c r="G75" s="17">
        <v>100</v>
      </c>
      <c r="H75" s="15"/>
      <c r="I75" s="15"/>
      <c r="J75" s="15"/>
      <c r="K75" s="15"/>
      <c r="L75" s="18"/>
    </row>
    <row r="76" spans="1:22" x14ac:dyDescent="0.35">
      <c r="A76" s="32" t="s">
        <v>165</v>
      </c>
      <c r="B76" s="26" t="s">
        <v>166</v>
      </c>
      <c r="C76" s="15">
        <v>-150000</v>
      </c>
      <c r="D76" s="16"/>
      <c r="E76" s="16"/>
      <c r="F76" s="15">
        <v>-150000</v>
      </c>
      <c r="G76" s="17">
        <v>100</v>
      </c>
      <c r="H76" s="15"/>
      <c r="I76" s="15"/>
      <c r="J76" s="15"/>
      <c r="K76" s="15"/>
      <c r="L76" s="18"/>
    </row>
    <row r="77" spans="1:22" x14ac:dyDescent="0.35">
      <c r="A77" s="32" t="s">
        <v>167</v>
      </c>
      <c r="B77" s="26" t="s">
        <v>168</v>
      </c>
      <c r="C77" s="15">
        <v>0</v>
      </c>
      <c r="D77" s="16"/>
      <c r="E77" s="16"/>
      <c r="F77" s="15">
        <v>0</v>
      </c>
      <c r="G77" s="17" t="s">
        <v>86</v>
      </c>
      <c r="H77" s="15"/>
      <c r="I77" s="15"/>
      <c r="J77" s="15"/>
      <c r="K77" s="15"/>
      <c r="L77" s="18"/>
    </row>
    <row r="78" spans="1:22" x14ac:dyDescent="0.35">
      <c r="A78" s="32" t="s">
        <v>169</v>
      </c>
      <c r="B78" s="26" t="s">
        <v>170</v>
      </c>
      <c r="C78" s="15">
        <v>-839000</v>
      </c>
      <c r="D78" s="16"/>
      <c r="E78" s="16">
        <v>-50345.62</v>
      </c>
      <c r="F78" s="15">
        <v>-784812.38</v>
      </c>
      <c r="G78" s="17">
        <v>93.541404052443397</v>
      </c>
      <c r="H78" s="15"/>
      <c r="I78" s="15"/>
      <c r="J78" s="15"/>
      <c r="K78" s="15"/>
      <c r="L78" s="18">
        <v>-50345.62</v>
      </c>
    </row>
    <row r="79" spans="1:22" x14ac:dyDescent="0.35">
      <c r="A79" s="32" t="s">
        <v>171</v>
      </c>
      <c r="B79" s="26" t="s">
        <v>172</v>
      </c>
      <c r="C79" s="15">
        <v>-120000</v>
      </c>
      <c r="D79" s="16">
        <v>-618.5</v>
      </c>
      <c r="E79" s="16">
        <v>-1880</v>
      </c>
      <c r="F79" s="15">
        <v>-117501.5</v>
      </c>
      <c r="G79" s="17">
        <v>97.917916666666699</v>
      </c>
      <c r="H79" s="15"/>
      <c r="I79" s="15"/>
      <c r="J79" s="15"/>
      <c r="K79" s="15"/>
      <c r="L79" s="18">
        <v>-1880</v>
      </c>
    </row>
    <row r="80" spans="1:22" ht="29" x14ac:dyDescent="0.35">
      <c r="A80" s="32" t="s">
        <v>173</v>
      </c>
      <c r="B80" s="46" t="s">
        <v>174</v>
      </c>
      <c r="C80" s="47">
        <v>-985000</v>
      </c>
      <c r="D80" s="48">
        <v>-17258.13</v>
      </c>
      <c r="E80" s="48">
        <v>-64749.02</v>
      </c>
      <c r="F80" s="47">
        <v>-887733.35</v>
      </c>
      <c r="G80" s="49">
        <v>90.1252131979696</v>
      </c>
      <c r="H80" s="47"/>
      <c r="I80" s="47"/>
      <c r="J80" s="47"/>
      <c r="K80" s="47"/>
      <c r="L80" s="50">
        <v>-64749.02</v>
      </c>
      <c r="M80" s="36">
        <v>887733</v>
      </c>
      <c r="N80" s="34" t="s">
        <v>175</v>
      </c>
      <c r="O80" s="36">
        <v>887733</v>
      </c>
    </row>
    <row r="81" spans="1:12" x14ac:dyDescent="0.35">
      <c r="A81" s="32" t="s">
        <v>176</v>
      </c>
      <c r="B81" s="26" t="s">
        <v>177</v>
      </c>
      <c r="C81" s="15">
        <v>-300000</v>
      </c>
      <c r="D81" s="16"/>
      <c r="E81" s="16"/>
      <c r="F81" s="15">
        <v>-300000</v>
      </c>
      <c r="G81" s="17">
        <v>100</v>
      </c>
      <c r="H81" s="15"/>
      <c r="I81" s="15"/>
      <c r="J81" s="15"/>
      <c r="K81" s="15"/>
      <c r="L81" s="18"/>
    </row>
    <row r="82" spans="1:12" x14ac:dyDescent="0.35">
      <c r="A82" s="32" t="s">
        <v>178</v>
      </c>
      <c r="B82" s="26" t="s">
        <v>179</v>
      </c>
      <c r="C82" s="15">
        <v>-250000</v>
      </c>
      <c r="D82" s="16">
        <v>-147288</v>
      </c>
      <c r="E82" s="16">
        <v>-102544.5</v>
      </c>
      <c r="F82" s="15">
        <v>-167.5</v>
      </c>
      <c r="G82" s="17">
        <v>6.7000000000000004E-2</v>
      </c>
      <c r="H82" s="15"/>
      <c r="I82" s="15"/>
      <c r="J82" s="15"/>
      <c r="K82" s="15"/>
      <c r="L82" s="18">
        <v>-102544.5</v>
      </c>
    </row>
    <row r="83" spans="1:12" x14ac:dyDescent="0.35">
      <c r="A83" s="32" t="s">
        <v>180</v>
      </c>
      <c r="B83" s="26" t="s">
        <v>181</v>
      </c>
      <c r="C83" s="15">
        <v>-68000</v>
      </c>
      <c r="D83" s="16">
        <v>-2695</v>
      </c>
      <c r="E83" s="16">
        <v>-70779.100000000006</v>
      </c>
      <c r="F83" s="15">
        <v>5474.1</v>
      </c>
      <c r="G83" s="17">
        <v>-8.05014705882353</v>
      </c>
      <c r="H83" s="15"/>
      <c r="I83" s="15"/>
      <c r="J83" s="15"/>
      <c r="K83" s="15"/>
      <c r="L83" s="18">
        <v>-70779.100000000006</v>
      </c>
    </row>
    <row r="84" spans="1:12" x14ac:dyDescent="0.35">
      <c r="A84" s="32" t="s">
        <v>182</v>
      </c>
      <c r="B84" s="26" t="s">
        <v>183</v>
      </c>
      <c r="C84" s="15">
        <v>-990000</v>
      </c>
      <c r="D84" s="16">
        <v>-206246.08</v>
      </c>
      <c r="E84" s="16">
        <v>-920291.4</v>
      </c>
      <c r="F84" s="15">
        <v>136537.48000000001</v>
      </c>
      <c r="G84" s="17">
        <v>-13.7916646464646</v>
      </c>
      <c r="H84" s="15"/>
      <c r="I84" s="15"/>
      <c r="J84" s="15"/>
      <c r="K84" s="15"/>
      <c r="L84" s="18">
        <v>-920291.4</v>
      </c>
    </row>
    <row r="85" spans="1:12" x14ac:dyDescent="0.35">
      <c r="A85" s="32" t="s">
        <v>184</v>
      </c>
      <c r="B85" s="26" t="s">
        <v>185</v>
      </c>
      <c r="C85" s="15">
        <v>-530000</v>
      </c>
      <c r="D85" s="16">
        <v>-1224</v>
      </c>
      <c r="E85" s="16">
        <v>-63267.63</v>
      </c>
      <c r="F85" s="15">
        <v>-455721.27</v>
      </c>
      <c r="G85" s="17">
        <v>85.985145283018895</v>
      </c>
      <c r="H85" s="15"/>
      <c r="I85" s="15"/>
      <c r="J85" s="15"/>
      <c r="K85" s="15"/>
      <c r="L85" s="18">
        <v>-63267.63</v>
      </c>
    </row>
    <row r="86" spans="1:12" x14ac:dyDescent="0.35">
      <c r="A86" s="32" t="s">
        <v>186</v>
      </c>
      <c r="B86" s="26" t="s">
        <v>187</v>
      </c>
      <c r="C86" s="15">
        <v>-270000</v>
      </c>
      <c r="D86" s="16">
        <v>-213313.74</v>
      </c>
      <c r="E86" s="16">
        <v>-83392.100000000006</v>
      </c>
      <c r="F86" s="15">
        <v>26705.84</v>
      </c>
      <c r="G86" s="17">
        <v>-9.8910518518518504</v>
      </c>
      <c r="H86" s="15"/>
      <c r="I86" s="15"/>
      <c r="J86" s="15"/>
      <c r="K86" s="15"/>
      <c r="L86" s="18">
        <v>-83392.100000000006</v>
      </c>
    </row>
    <row r="87" spans="1:12" x14ac:dyDescent="0.35">
      <c r="A87" s="29" t="s">
        <v>188</v>
      </c>
      <c r="B87" s="26" t="s">
        <v>189</v>
      </c>
      <c r="C87" s="15">
        <v>-250000</v>
      </c>
      <c r="D87" s="16"/>
      <c r="E87" s="16">
        <v>-145253.12</v>
      </c>
      <c r="F87" s="15">
        <v>-104746.88</v>
      </c>
      <c r="G87" s="17">
        <v>41.898752000000002</v>
      </c>
      <c r="H87" s="15"/>
      <c r="I87" s="15"/>
      <c r="J87" s="15"/>
      <c r="K87" s="15"/>
      <c r="L87" s="18">
        <v>-145253.12</v>
      </c>
    </row>
    <row r="88" spans="1:12" x14ac:dyDescent="0.35">
      <c r="A88" s="32" t="s">
        <v>190</v>
      </c>
      <c r="B88" s="26" t="s">
        <v>191</v>
      </c>
      <c r="C88" s="15">
        <v>-250000</v>
      </c>
      <c r="D88" s="16"/>
      <c r="E88" s="16">
        <v>-145253.12</v>
      </c>
      <c r="F88" s="15">
        <v>-104746.88</v>
      </c>
      <c r="G88" s="17">
        <v>41.898752000000002</v>
      </c>
      <c r="H88" s="15"/>
      <c r="I88" s="15"/>
      <c r="J88" s="15"/>
      <c r="K88" s="15"/>
      <c r="L88" s="18">
        <v>-145253.12</v>
      </c>
    </row>
    <row r="89" spans="1:12" x14ac:dyDescent="0.35">
      <c r="A89" s="32" t="s">
        <v>192</v>
      </c>
      <c r="B89" s="26" t="s">
        <v>193</v>
      </c>
      <c r="C89" s="15">
        <v>0</v>
      </c>
      <c r="D89" s="16"/>
      <c r="E89" s="16"/>
      <c r="F89" s="15">
        <v>0</v>
      </c>
      <c r="G89" s="17" t="s">
        <v>86</v>
      </c>
      <c r="H89" s="15"/>
      <c r="I89" s="15"/>
      <c r="J89" s="15"/>
      <c r="K89" s="15"/>
      <c r="L89" s="18"/>
    </row>
    <row r="90" spans="1:12" x14ac:dyDescent="0.35">
      <c r="A90" s="29" t="s">
        <v>194</v>
      </c>
      <c r="B90" s="26" t="s">
        <v>195</v>
      </c>
      <c r="C90" s="15">
        <v>-2172000</v>
      </c>
      <c r="D90" s="16">
        <v>-1038985.25</v>
      </c>
      <c r="E90" s="16">
        <v>-309776.78999999998</v>
      </c>
      <c r="F90" s="15">
        <v>-776337.96</v>
      </c>
      <c r="G90" s="17">
        <v>35.743000000000002</v>
      </c>
      <c r="H90" s="15"/>
      <c r="I90" s="15"/>
      <c r="J90" s="15"/>
      <c r="K90" s="15"/>
      <c r="L90" s="18">
        <v>-309776.78999999998</v>
      </c>
    </row>
    <row r="91" spans="1:12" x14ac:dyDescent="0.35">
      <c r="A91" s="32" t="s">
        <v>196</v>
      </c>
      <c r="B91" s="26" t="s">
        <v>197</v>
      </c>
      <c r="C91" s="15">
        <v>-950000</v>
      </c>
      <c r="D91" s="16">
        <v>-1015171.37</v>
      </c>
      <c r="E91" s="16">
        <v>-6557.28</v>
      </c>
      <c r="F91" s="15">
        <v>71728.649999999994</v>
      </c>
      <c r="G91" s="17">
        <v>-7.5503842105263201</v>
      </c>
      <c r="H91" s="15"/>
      <c r="I91" s="15"/>
      <c r="J91" s="15"/>
      <c r="K91" s="15"/>
      <c r="L91" s="18">
        <v>-6557.28</v>
      </c>
    </row>
    <row r="92" spans="1:12" x14ac:dyDescent="0.35">
      <c r="A92" s="32" t="s">
        <v>198</v>
      </c>
      <c r="B92" s="26" t="s">
        <v>199</v>
      </c>
      <c r="C92" s="15">
        <v>-322000</v>
      </c>
      <c r="D92" s="16">
        <v>-23813.88</v>
      </c>
      <c r="E92" s="16">
        <v>-293769.01</v>
      </c>
      <c r="F92" s="15">
        <v>-4417.1099999999997</v>
      </c>
      <c r="G92" s="17">
        <v>1.3717732919254699</v>
      </c>
      <c r="H92" s="15"/>
      <c r="I92" s="15"/>
      <c r="J92" s="15"/>
      <c r="K92" s="15"/>
      <c r="L92" s="18">
        <v>-293769.01</v>
      </c>
    </row>
    <row r="93" spans="1:12" x14ac:dyDescent="0.35">
      <c r="A93" s="32" t="s">
        <v>200</v>
      </c>
      <c r="B93" s="26" t="s">
        <v>201</v>
      </c>
      <c r="C93" s="15">
        <v>-900000</v>
      </c>
      <c r="D93" s="16"/>
      <c r="E93" s="16">
        <v>-9450.5</v>
      </c>
      <c r="F93" s="15">
        <v>-843649.5</v>
      </c>
      <c r="G93" s="17">
        <v>93.738833333333304</v>
      </c>
      <c r="H93" s="15"/>
      <c r="I93" s="15"/>
      <c r="J93" s="15"/>
      <c r="K93" s="15"/>
      <c r="L93" s="18">
        <v>-9450.5</v>
      </c>
    </row>
    <row r="94" spans="1:12" x14ac:dyDescent="0.35">
      <c r="A94" s="29" t="s">
        <v>202</v>
      </c>
      <c r="B94" s="26" t="s">
        <v>203</v>
      </c>
      <c r="C94" s="15">
        <v>-300000</v>
      </c>
      <c r="D94" s="16"/>
      <c r="E94" s="16"/>
      <c r="F94" s="15">
        <v>-300000</v>
      </c>
      <c r="G94" s="17">
        <v>100</v>
      </c>
      <c r="H94" s="15"/>
      <c r="I94" s="15"/>
      <c r="J94" s="15"/>
      <c r="K94" s="15"/>
      <c r="L94" s="18"/>
    </row>
    <row r="95" spans="1:12" x14ac:dyDescent="0.35">
      <c r="A95" s="32" t="s">
        <v>204</v>
      </c>
      <c r="B95" s="26" t="s">
        <v>205</v>
      </c>
      <c r="C95" s="15">
        <v>-300000</v>
      </c>
      <c r="D95" s="16"/>
      <c r="E95" s="16"/>
      <c r="F95" s="15">
        <v>-300000</v>
      </c>
      <c r="G95" s="17">
        <v>100</v>
      </c>
      <c r="H95" s="15"/>
      <c r="I95" s="15"/>
      <c r="J95" s="15"/>
      <c r="K95" s="15"/>
      <c r="L95" s="18"/>
    </row>
    <row r="96" spans="1:12" x14ac:dyDescent="0.35">
      <c r="A96" s="29" t="s">
        <v>206</v>
      </c>
      <c r="B96" s="26" t="s">
        <v>207</v>
      </c>
      <c r="C96" s="15">
        <v>-100000</v>
      </c>
      <c r="D96" s="16">
        <v>0</v>
      </c>
      <c r="E96" s="16">
        <v>-20944.11</v>
      </c>
      <c r="F96" s="15">
        <v>-79055.89</v>
      </c>
      <c r="G96" s="17">
        <v>79.055890000000005</v>
      </c>
      <c r="H96" s="15"/>
      <c r="I96" s="15"/>
      <c r="J96" s="15"/>
      <c r="K96" s="15"/>
      <c r="L96" s="18">
        <v>-20944.11</v>
      </c>
    </row>
    <row r="97" spans="1:12" x14ac:dyDescent="0.35">
      <c r="A97" s="32" t="s">
        <v>208</v>
      </c>
      <c r="B97" s="26" t="s">
        <v>209</v>
      </c>
      <c r="C97" s="15">
        <v>-100000</v>
      </c>
      <c r="D97" s="16">
        <v>0</v>
      </c>
      <c r="E97" s="16"/>
      <c r="F97" s="15">
        <v>-100000</v>
      </c>
      <c r="G97" s="17">
        <v>100</v>
      </c>
      <c r="H97" s="15"/>
      <c r="I97" s="15"/>
      <c r="J97" s="15"/>
      <c r="K97" s="15"/>
      <c r="L97" s="18"/>
    </row>
    <row r="98" spans="1:12" x14ac:dyDescent="0.35">
      <c r="A98" s="32" t="s">
        <v>210</v>
      </c>
      <c r="B98" s="26" t="s">
        <v>211</v>
      </c>
      <c r="C98" s="15"/>
      <c r="D98" s="16"/>
      <c r="E98" s="16">
        <v>-20944.11</v>
      </c>
      <c r="F98" s="15">
        <v>20944.11</v>
      </c>
      <c r="G98" s="17" t="s">
        <v>86</v>
      </c>
      <c r="H98" s="15"/>
      <c r="I98" s="15"/>
      <c r="J98" s="15"/>
      <c r="K98" s="15"/>
      <c r="L98" s="18">
        <v>-20944.11</v>
      </c>
    </row>
    <row r="99" spans="1:12" x14ac:dyDescent="0.35">
      <c r="A99" s="29" t="s">
        <v>212</v>
      </c>
      <c r="B99" s="26" t="s">
        <v>213</v>
      </c>
      <c r="C99" s="15">
        <v>-300000</v>
      </c>
      <c r="D99" s="16">
        <v>-49903.7</v>
      </c>
      <c r="E99" s="16">
        <v>-310707.86</v>
      </c>
      <c r="F99" s="15">
        <v>95806.17</v>
      </c>
      <c r="G99" s="17">
        <v>-31.935390000000002</v>
      </c>
      <c r="H99" s="15"/>
      <c r="I99" s="15"/>
      <c r="J99" s="15"/>
      <c r="K99" s="15"/>
      <c r="L99" s="18">
        <v>-310707.86</v>
      </c>
    </row>
    <row r="100" spans="1:12" x14ac:dyDescent="0.35">
      <c r="A100" s="32" t="s">
        <v>214</v>
      </c>
      <c r="B100" s="26" t="s">
        <v>215</v>
      </c>
      <c r="C100" s="15"/>
      <c r="D100" s="16"/>
      <c r="E100" s="16">
        <v>-16109.07</v>
      </c>
      <c r="F100" s="15">
        <v>16109.07</v>
      </c>
      <c r="G100" s="17" t="s">
        <v>86</v>
      </c>
      <c r="H100" s="15"/>
      <c r="I100" s="15"/>
      <c r="J100" s="15"/>
      <c r="K100" s="15"/>
      <c r="L100" s="18">
        <v>-16109.07</v>
      </c>
    </row>
    <row r="101" spans="1:12" x14ac:dyDescent="0.35">
      <c r="A101" s="32" t="s">
        <v>216</v>
      </c>
      <c r="B101" s="26" t="s">
        <v>217</v>
      </c>
      <c r="C101" s="15"/>
      <c r="D101" s="16"/>
      <c r="E101" s="16">
        <v>-52723.68</v>
      </c>
      <c r="F101" s="15">
        <v>87918.29</v>
      </c>
      <c r="G101" s="17" t="s">
        <v>86</v>
      </c>
      <c r="H101" s="15"/>
      <c r="I101" s="15"/>
      <c r="J101" s="15"/>
      <c r="K101" s="15"/>
      <c r="L101" s="18">
        <v>-52723.68</v>
      </c>
    </row>
    <row r="102" spans="1:12" x14ac:dyDescent="0.35">
      <c r="A102" s="32" t="s">
        <v>218</v>
      </c>
      <c r="B102" s="26" t="s">
        <v>219</v>
      </c>
      <c r="C102" s="15"/>
      <c r="D102" s="16">
        <v>-49903.7</v>
      </c>
      <c r="E102" s="16">
        <v>-64093.23</v>
      </c>
      <c r="F102" s="15">
        <v>113996.93</v>
      </c>
      <c r="G102" s="17" t="s">
        <v>86</v>
      </c>
      <c r="H102" s="15"/>
      <c r="I102" s="15"/>
      <c r="J102" s="15"/>
      <c r="K102" s="15"/>
      <c r="L102" s="18">
        <v>-64093.23</v>
      </c>
    </row>
    <row r="103" spans="1:12" x14ac:dyDescent="0.35">
      <c r="A103" s="32" t="s">
        <v>220</v>
      </c>
      <c r="B103" s="26" t="s">
        <v>221</v>
      </c>
      <c r="C103" s="15"/>
      <c r="D103" s="16"/>
      <c r="E103" s="16">
        <v>-94169.600000000006</v>
      </c>
      <c r="F103" s="15">
        <v>94169.600000000006</v>
      </c>
      <c r="G103" s="17" t="s">
        <v>86</v>
      </c>
      <c r="H103" s="15"/>
      <c r="I103" s="15"/>
      <c r="J103" s="15"/>
      <c r="K103" s="15"/>
      <c r="L103" s="18">
        <v>-94169.600000000006</v>
      </c>
    </row>
    <row r="104" spans="1:12" x14ac:dyDescent="0.35">
      <c r="A104" s="32" t="s">
        <v>222</v>
      </c>
      <c r="B104" s="26" t="s">
        <v>223</v>
      </c>
      <c r="C104" s="15"/>
      <c r="D104" s="16"/>
      <c r="E104" s="16">
        <v>-30417.56</v>
      </c>
      <c r="F104" s="15">
        <v>30417.56</v>
      </c>
      <c r="G104" s="17" t="s">
        <v>86</v>
      </c>
      <c r="H104" s="15"/>
      <c r="I104" s="15"/>
      <c r="J104" s="15"/>
      <c r="K104" s="15"/>
      <c r="L104" s="18">
        <v>-30417.56</v>
      </c>
    </row>
    <row r="105" spans="1:12" x14ac:dyDescent="0.35">
      <c r="A105" s="32" t="s">
        <v>224</v>
      </c>
      <c r="B105" s="26" t="s">
        <v>225</v>
      </c>
      <c r="C105" s="15">
        <v>-300000</v>
      </c>
      <c r="D105" s="16"/>
      <c r="E105" s="16"/>
      <c r="F105" s="15">
        <v>-300000</v>
      </c>
      <c r="G105" s="17">
        <v>100</v>
      </c>
      <c r="H105" s="15"/>
      <c r="I105" s="15"/>
      <c r="J105" s="15"/>
      <c r="K105" s="15"/>
      <c r="L105" s="18"/>
    </row>
    <row r="106" spans="1:12" x14ac:dyDescent="0.35">
      <c r="A106" s="32" t="s">
        <v>226</v>
      </c>
      <c r="B106" s="26" t="s">
        <v>227</v>
      </c>
      <c r="C106" s="15"/>
      <c r="D106" s="16"/>
      <c r="E106" s="16">
        <v>-13937.28</v>
      </c>
      <c r="F106" s="15">
        <v>13937.28</v>
      </c>
      <c r="G106" s="17" t="s">
        <v>86</v>
      </c>
      <c r="H106" s="15"/>
      <c r="I106" s="15"/>
      <c r="J106" s="15"/>
      <c r="K106" s="15"/>
      <c r="L106" s="18">
        <v>-13937.28</v>
      </c>
    </row>
    <row r="107" spans="1:12" x14ac:dyDescent="0.35">
      <c r="A107" s="32" t="s">
        <v>228</v>
      </c>
      <c r="B107" s="26" t="s">
        <v>229</v>
      </c>
      <c r="C107" s="15"/>
      <c r="D107" s="16"/>
      <c r="E107" s="16">
        <v>-14644.21</v>
      </c>
      <c r="F107" s="15">
        <v>14644.21</v>
      </c>
      <c r="G107" s="17" t="s">
        <v>86</v>
      </c>
      <c r="H107" s="15"/>
      <c r="I107" s="15"/>
      <c r="J107" s="15"/>
      <c r="K107" s="15"/>
      <c r="L107" s="18">
        <v>-14644.21</v>
      </c>
    </row>
    <row r="108" spans="1:12" x14ac:dyDescent="0.35">
      <c r="A108" s="32" t="s">
        <v>230</v>
      </c>
      <c r="B108" s="26" t="s">
        <v>231</v>
      </c>
      <c r="C108" s="15"/>
      <c r="D108" s="16"/>
      <c r="E108" s="16">
        <v>-24613.23</v>
      </c>
      <c r="F108" s="15">
        <v>24613.23</v>
      </c>
      <c r="G108" s="17" t="s">
        <v>86</v>
      </c>
      <c r="H108" s="15"/>
      <c r="I108" s="15"/>
      <c r="J108" s="15"/>
      <c r="K108" s="15"/>
      <c r="L108" s="18">
        <v>-24613.23</v>
      </c>
    </row>
    <row r="109" spans="1:12" x14ac:dyDescent="0.35">
      <c r="A109" s="29" t="s">
        <v>232</v>
      </c>
      <c r="B109" s="26" t="s">
        <v>233</v>
      </c>
      <c r="C109" s="15">
        <v>-301300</v>
      </c>
      <c r="D109" s="16"/>
      <c r="E109" s="16"/>
      <c r="F109" s="15">
        <v>-301300</v>
      </c>
      <c r="G109" s="17">
        <v>100</v>
      </c>
      <c r="H109" s="15"/>
      <c r="I109" s="15"/>
      <c r="J109" s="15"/>
      <c r="K109" s="15"/>
      <c r="L109" s="18"/>
    </row>
    <row r="110" spans="1:12" x14ac:dyDescent="0.35">
      <c r="A110" s="32" t="s">
        <v>234</v>
      </c>
      <c r="B110" s="26" t="s">
        <v>235</v>
      </c>
      <c r="C110" s="15">
        <v>-301300</v>
      </c>
      <c r="D110" s="16"/>
      <c r="E110" s="16"/>
      <c r="F110" s="15">
        <v>-301300</v>
      </c>
      <c r="G110" s="17">
        <v>100</v>
      </c>
      <c r="H110" s="15"/>
      <c r="I110" s="15"/>
      <c r="J110" s="15"/>
      <c r="K110" s="15"/>
      <c r="L110" s="18"/>
    </row>
    <row r="111" spans="1:12" x14ac:dyDescent="0.35">
      <c r="A111" s="29" t="s">
        <v>236</v>
      </c>
      <c r="B111" s="26" t="s">
        <v>237</v>
      </c>
      <c r="C111" s="15">
        <v>-7138000</v>
      </c>
      <c r="D111" s="16"/>
      <c r="E111" s="16">
        <v>-53175.43</v>
      </c>
      <c r="F111" s="15">
        <v>-6833115.7199999997</v>
      </c>
      <c r="G111" s="17">
        <v>95.728715606612496</v>
      </c>
      <c r="H111" s="15"/>
      <c r="I111" s="15"/>
      <c r="J111" s="15"/>
      <c r="K111" s="15"/>
      <c r="L111" s="18">
        <v>-53175.43</v>
      </c>
    </row>
    <row r="112" spans="1:12" x14ac:dyDescent="0.35">
      <c r="A112" s="32" t="s">
        <v>238</v>
      </c>
      <c r="B112" s="26" t="s">
        <v>239</v>
      </c>
      <c r="C112" s="15">
        <v>-1218000</v>
      </c>
      <c r="D112" s="16"/>
      <c r="E112" s="16">
        <v>-30401.65</v>
      </c>
      <c r="F112" s="15">
        <v>-1146900</v>
      </c>
      <c r="G112" s="17">
        <v>94.162561576354705</v>
      </c>
      <c r="H112" s="15"/>
      <c r="I112" s="15"/>
      <c r="J112" s="15"/>
      <c r="K112" s="15"/>
      <c r="L112" s="18">
        <v>-30401.65</v>
      </c>
    </row>
    <row r="113" spans="1:15" x14ac:dyDescent="0.35">
      <c r="A113" s="32" t="s">
        <v>240</v>
      </c>
      <c r="B113" s="26" t="s">
        <v>241</v>
      </c>
      <c r="C113" s="15">
        <v>-150000</v>
      </c>
      <c r="D113" s="16"/>
      <c r="E113" s="16"/>
      <c r="F113" s="15">
        <v>-149500</v>
      </c>
      <c r="G113" s="17">
        <v>99.6666666666667</v>
      </c>
      <c r="H113" s="15"/>
      <c r="I113" s="15"/>
      <c r="J113" s="15"/>
      <c r="K113" s="15"/>
      <c r="L113" s="18"/>
    </row>
    <row r="114" spans="1:15" x14ac:dyDescent="0.35">
      <c r="A114" s="32" t="s">
        <v>242</v>
      </c>
      <c r="B114" s="40" t="s">
        <v>243</v>
      </c>
      <c r="C114" s="15">
        <v>-150000</v>
      </c>
      <c r="D114" s="16"/>
      <c r="E114" s="16"/>
      <c r="F114" s="15">
        <v>-140100</v>
      </c>
      <c r="G114" s="17">
        <v>93.4</v>
      </c>
      <c r="H114" s="15"/>
      <c r="I114" s="15"/>
      <c r="J114" s="15"/>
      <c r="K114" s="15"/>
      <c r="L114" s="18"/>
      <c r="M114" s="36"/>
      <c r="N114" s="34"/>
      <c r="O114" s="36">
        <v>887733</v>
      </c>
    </row>
    <row r="115" spans="1:15" x14ac:dyDescent="0.35">
      <c r="A115" s="32" t="s">
        <v>244</v>
      </c>
      <c r="B115" s="26" t="s">
        <v>245</v>
      </c>
      <c r="C115" s="15">
        <v>-500000</v>
      </c>
      <c r="D115" s="16"/>
      <c r="E115" s="16">
        <v>-2204.5</v>
      </c>
      <c r="F115" s="15">
        <v>-495195.5</v>
      </c>
      <c r="G115" s="17">
        <v>99.039100000000005</v>
      </c>
      <c r="H115" s="15"/>
      <c r="I115" s="15"/>
      <c r="J115" s="15"/>
      <c r="K115" s="15"/>
      <c r="L115" s="18">
        <v>-2204.5</v>
      </c>
    </row>
    <row r="116" spans="1:15" x14ac:dyDescent="0.35">
      <c r="A116" s="32" t="s">
        <v>246</v>
      </c>
      <c r="B116" s="26" t="s">
        <v>247</v>
      </c>
      <c r="C116" s="15">
        <v>-150000</v>
      </c>
      <c r="D116" s="16"/>
      <c r="E116" s="16">
        <v>-1273</v>
      </c>
      <c r="F116" s="15">
        <v>-123663</v>
      </c>
      <c r="G116" s="17">
        <v>82.441999999999993</v>
      </c>
      <c r="H116" s="15"/>
      <c r="I116" s="15"/>
      <c r="J116" s="15"/>
      <c r="K116" s="15"/>
      <c r="L116" s="18">
        <v>-1273</v>
      </c>
    </row>
    <row r="117" spans="1:15" x14ac:dyDescent="0.35">
      <c r="A117" s="32" t="s">
        <v>248</v>
      </c>
      <c r="B117" s="26" t="s">
        <v>249</v>
      </c>
      <c r="C117" s="15">
        <v>-150000</v>
      </c>
      <c r="D117" s="16"/>
      <c r="E117" s="16">
        <v>-2023</v>
      </c>
      <c r="F117" s="15">
        <v>-127997</v>
      </c>
      <c r="G117" s="17">
        <v>85.331333333333305</v>
      </c>
      <c r="H117" s="15"/>
      <c r="I117" s="15"/>
      <c r="J117" s="15"/>
      <c r="K117" s="15"/>
      <c r="L117" s="18">
        <v>-2023</v>
      </c>
    </row>
    <row r="118" spans="1:15" x14ac:dyDescent="0.35">
      <c r="A118" s="32" t="s">
        <v>250</v>
      </c>
      <c r="B118" s="26" t="s">
        <v>251</v>
      </c>
      <c r="C118" s="15">
        <v>-300000</v>
      </c>
      <c r="D118" s="16"/>
      <c r="E118" s="16">
        <v>-2176</v>
      </c>
      <c r="F118" s="15">
        <v>-270298</v>
      </c>
      <c r="G118" s="17">
        <v>90.099333333333306</v>
      </c>
      <c r="H118" s="15"/>
      <c r="I118" s="15"/>
      <c r="J118" s="15"/>
      <c r="K118" s="15"/>
      <c r="L118" s="18">
        <v>-2176</v>
      </c>
    </row>
    <row r="119" spans="1:15" x14ac:dyDescent="0.35">
      <c r="A119" s="32" t="s">
        <v>252</v>
      </c>
      <c r="B119" s="26" t="s">
        <v>253</v>
      </c>
      <c r="C119" s="15">
        <v>-570000</v>
      </c>
      <c r="D119" s="16"/>
      <c r="E119" s="16">
        <v>-4973.7700000000004</v>
      </c>
      <c r="F119" s="15">
        <v>-466166.23</v>
      </c>
      <c r="G119" s="17">
        <v>81.783549122807003</v>
      </c>
      <c r="H119" s="15"/>
      <c r="I119" s="15"/>
      <c r="J119" s="15"/>
      <c r="K119" s="15"/>
      <c r="L119" s="18">
        <v>-4973.7700000000004</v>
      </c>
    </row>
    <row r="120" spans="1:15" x14ac:dyDescent="0.35">
      <c r="A120" s="32" t="s">
        <v>254</v>
      </c>
      <c r="B120" s="26" t="s">
        <v>255</v>
      </c>
      <c r="C120" s="15">
        <v>-250000</v>
      </c>
      <c r="D120" s="16"/>
      <c r="E120" s="16">
        <v>-964</v>
      </c>
      <c r="F120" s="15">
        <v>-244436</v>
      </c>
      <c r="G120" s="17">
        <v>97.7744</v>
      </c>
      <c r="H120" s="15"/>
      <c r="I120" s="15"/>
      <c r="J120" s="15"/>
      <c r="K120" s="15"/>
      <c r="L120" s="18">
        <v>-964</v>
      </c>
    </row>
    <row r="121" spans="1:15" x14ac:dyDescent="0.35">
      <c r="A121" s="32" t="s">
        <v>256</v>
      </c>
      <c r="B121" s="26" t="s">
        <v>257</v>
      </c>
      <c r="C121" s="15">
        <v>-250000</v>
      </c>
      <c r="D121" s="16"/>
      <c r="E121" s="16">
        <v>-1500.2</v>
      </c>
      <c r="F121" s="15">
        <v>-247109.55</v>
      </c>
      <c r="G121" s="17">
        <v>98.843819999999994</v>
      </c>
      <c r="H121" s="15"/>
      <c r="I121" s="15"/>
      <c r="J121" s="15"/>
      <c r="K121" s="15"/>
      <c r="L121" s="18">
        <v>-1500.2</v>
      </c>
    </row>
    <row r="122" spans="1:15" x14ac:dyDescent="0.35">
      <c r="A122" s="32" t="s">
        <v>258</v>
      </c>
      <c r="B122" s="26" t="s">
        <v>259</v>
      </c>
      <c r="C122" s="15">
        <v>-250000</v>
      </c>
      <c r="D122" s="16"/>
      <c r="E122" s="16">
        <v>-2400.1999999999998</v>
      </c>
      <c r="F122" s="15">
        <v>-246209.55</v>
      </c>
      <c r="G122" s="17">
        <v>98.483819999999994</v>
      </c>
      <c r="H122" s="15"/>
      <c r="I122" s="15"/>
      <c r="J122" s="15"/>
      <c r="K122" s="15"/>
      <c r="L122" s="18">
        <v>-2400.1999999999998</v>
      </c>
    </row>
    <row r="123" spans="1:15" x14ac:dyDescent="0.35">
      <c r="A123" s="32" t="s">
        <v>260</v>
      </c>
      <c r="B123" s="26" t="s">
        <v>261</v>
      </c>
      <c r="C123" s="15">
        <v>-500000</v>
      </c>
      <c r="D123" s="16"/>
      <c r="E123" s="16">
        <v>-345.42</v>
      </c>
      <c r="F123" s="15">
        <v>-499654.58</v>
      </c>
      <c r="G123" s="17">
        <v>99.930915999999996</v>
      </c>
      <c r="H123" s="15"/>
      <c r="I123" s="15"/>
      <c r="J123" s="15"/>
      <c r="K123" s="15"/>
      <c r="L123" s="18">
        <v>-345.42</v>
      </c>
    </row>
    <row r="124" spans="1:15" x14ac:dyDescent="0.35">
      <c r="A124" s="32" t="s">
        <v>262</v>
      </c>
      <c r="B124" s="26" t="s">
        <v>263</v>
      </c>
      <c r="C124" s="15">
        <v>-700000</v>
      </c>
      <c r="D124" s="16"/>
      <c r="E124" s="16">
        <v>-1115.69</v>
      </c>
      <c r="F124" s="15">
        <v>-698884.31</v>
      </c>
      <c r="G124" s="17">
        <v>99.840615714285704</v>
      </c>
      <c r="H124" s="15"/>
      <c r="I124" s="15"/>
      <c r="J124" s="15"/>
      <c r="K124" s="15"/>
      <c r="L124" s="18">
        <v>-1115.69</v>
      </c>
    </row>
    <row r="125" spans="1:15" x14ac:dyDescent="0.35">
      <c r="A125" s="32" t="s">
        <v>264</v>
      </c>
      <c r="B125" s="26" t="s">
        <v>265</v>
      </c>
      <c r="C125" s="15">
        <v>-750000</v>
      </c>
      <c r="D125" s="16"/>
      <c r="E125" s="16">
        <v>-2771</v>
      </c>
      <c r="F125" s="15">
        <v>-728029</v>
      </c>
      <c r="G125" s="17">
        <v>97.070533333333302</v>
      </c>
      <c r="H125" s="15"/>
      <c r="I125" s="15"/>
      <c r="J125" s="15"/>
      <c r="K125" s="15"/>
      <c r="L125" s="18">
        <v>-2771</v>
      </c>
    </row>
    <row r="126" spans="1:15" x14ac:dyDescent="0.35">
      <c r="A126" s="32" t="s">
        <v>266</v>
      </c>
      <c r="B126" s="26" t="s">
        <v>267</v>
      </c>
      <c r="C126" s="15">
        <v>-250000</v>
      </c>
      <c r="D126" s="16"/>
      <c r="E126" s="16">
        <v>-1027</v>
      </c>
      <c r="F126" s="15">
        <v>-248973</v>
      </c>
      <c r="G126" s="17">
        <v>99.589200000000005</v>
      </c>
      <c r="H126" s="15"/>
      <c r="I126" s="15"/>
      <c r="J126" s="15"/>
      <c r="K126" s="15"/>
      <c r="L126" s="18">
        <v>-1027</v>
      </c>
    </row>
    <row r="127" spans="1:15" x14ac:dyDescent="0.35">
      <c r="A127" s="32" t="s">
        <v>268</v>
      </c>
      <c r="B127" s="26" t="s">
        <v>269</v>
      </c>
      <c r="C127" s="15">
        <v>-600000</v>
      </c>
      <c r="D127" s="16"/>
      <c r="E127" s="16"/>
      <c r="F127" s="15">
        <v>-600000</v>
      </c>
      <c r="G127" s="17">
        <v>100</v>
      </c>
      <c r="H127" s="15"/>
      <c r="I127" s="15"/>
      <c r="J127" s="15"/>
      <c r="K127" s="15"/>
      <c r="L127" s="18"/>
    </row>
    <row r="128" spans="1:15" x14ac:dyDescent="0.35">
      <c r="A128" s="32" t="s">
        <v>270</v>
      </c>
      <c r="B128" s="26" t="s">
        <v>271</v>
      </c>
      <c r="C128" s="15">
        <v>0</v>
      </c>
      <c r="D128" s="16"/>
      <c r="E128" s="16"/>
      <c r="F128" s="15">
        <v>0</v>
      </c>
      <c r="G128" s="17" t="s">
        <v>86</v>
      </c>
      <c r="H128" s="15"/>
      <c r="I128" s="15"/>
      <c r="J128" s="15"/>
      <c r="K128" s="15"/>
      <c r="L128" s="18"/>
    </row>
    <row r="129" spans="1:15" x14ac:dyDescent="0.35">
      <c r="A129" s="32" t="s">
        <v>272</v>
      </c>
      <c r="B129" s="26" t="s">
        <v>273</v>
      </c>
      <c r="C129" s="15">
        <v>-400000</v>
      </c>
      <c r="D129" s="16"/>
      <c r="E129" s="16"/>
      <c r="F129" s="15">
        <v>-400000</v>
      </c>
      <c r="G129" s="17">
        <v>100</v>
      </c>
      <c r="H129" s="15"/>
      <c r="I129" s="15"/>
      <c r="J129" s="15"/>
      <c r="K129" s="15"/>
      <c r="L129" s="18"/>
    </row>
    <row r="130" spans="1:15" x14ac:dyDescent="0.35">
      <c r="A130" s="29" t="s">
        <v>274</v>
      </c>
      <c r="B130" s="26" t="s">
        <v>275</v>
      </c>
      <c r="C130" s="15"/>
      <c r="D130" s="16"/>
      <c r="E130" s="16">
        <v>-107851.86</v>
      </c>
      <c r="F130" s="15">
        <v>107851.86</v>
      </c>
      <c r="G130" s="17" t="s">
        <v>86</v>
      </c>
      <c r="H130" s="15"/>
      <c r="I130" s="15"/>
      <c r="J130" s="15"/>
      <c r="K130" s="15"/>
      <c r="L130" s="18">
        <v>-107851.86</v>
      </c>
    </row>
    <row r="131" spans="1:15" x14ac:dyDescent="0.35">
      <c r="A131" s="32" t="s">
        <v>276</v>
      </c>
      <c r="B131" s="26" t="s">
        <v>277</v>
      </c>
      <c r="C131" s="15"/>
      <c r="D131" s="16"/>
      <c r="E131" s="16">
        <v>-31750.21</v>
      </c>
      <c r="F131" s="15">
        <v>31750.21</v>
      </c>
      <c r="G131" s="17" t="s">
        <v>86</v>
      </c>
      <c r="H131" s="15"/>
      <c r="I131" s="15"/>
      <c r="J131" s="15"/>
      <c r="K131" s="15"/>
      <c r="L131" s="18">
        <v>-31750.21</v>
      </c>
    </row>
    <row r="132" spans="1:15" x14ac:dyDescent="0.35">
      <c r="A132" s="32" t="s">
        <v>278</v>
      </c>
      <c r="B132" s="26" t="s">
        <v>279</v>
      </c>
      <c r="C132" s="15"/>
      <c r="D132" s="16"/>
      <c r="E132" s="16">
        <v>-76101.649999999994</v>
      </c>
      <c r="F132" s="15">
        <v>76101.649999999994</v>
      </c>
      <c r="G132" s="17" t="s">
        <v>86</v>
      </c>
      <c r="H132" s="15"/>
      <c r="I132" s="15"/>
      <c r="J132" s="15"/>
      <c r="K132" s="15"/>
      <c r="L132" s="18">
        <v>-76101.649999999994</v>
      </c>
    </row>
    <row r="133" spans="1:15" x14ac:dyDescent="0.35">
      <c r="A133" s="28" t="s">
        <v>280</v>
      </c>
      <c r="B133" s="26" t="s">
        <v>281</v>
      </c>
      <c r="C133" s="15"/>
      <c r="D133" s="16"/>
      <c r="E133" s="16"/>
      <c r="F133" s="15"/>
      <c r="G133" s="17"/>
      <c r="H133" s="15">
        <v>-9000000</v>
      </c>
      <c r="I133" s="15"/>
      <c r="J133" s="15"/>
      <c r="K133" s="15">
        <v>-9000000</v>
      </c>
      <c r="L133" s="18">
        <v>9000000</v>
      </c>
    </row>
    <row r="134" spans="1:15" x14ac:dyDescent="0.35">
      <c r="A134" s="41" t="s">
        <v>282</v>
      </c>
      <c r="B134" s="14" t="s">
        <v>0</v>
      </c>
      <c r="C134" s="42">
        <v>-31971000</v>
      </c>
      <c r="D134" s="43">
        <v>-16955029.050000001</v>
      </c>
      <c r="E134" s="43">
        <v>0</v>
      </c>
      <c r="F134" s="42">
        <v>-15006220.949999999</v>
      </c>
      <c r="G134" s="44">
        <v>46.936977104250701</v>
      </c>
      <c r="H134" s="42"/>
      <c r="I134" s="42"/>
      <c r="J134" s="42"/>
      <c r="K134" s="42"/>
      <c r="L134" s="45">
        <v>0</v>
      </c>
      <c r="M134" s="35"/>
      <c r="O134" s="35"/>
    </row>
  </sheetData>
  <pageMargins left="0.7" right="0.7" top="0.75" bottom="0.75" header="0.3" footer="0.3"/>
  <pageSetup paperSize="9" scale="23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fvv xmlns="d6becf6c-bef2-4826-bce2-fee1a9220bc7">2023-02-21T12:36:21+00:00</jfvv>
    <Valmisteluntilanne xmlns="d6becf6c-bef2-4826-bce2-fee1a9220bc7">Aloittamatta</Valmisteluntilanne>
    <Muokkaaja xmlns="d6becf6c-bef2-4826-bce2-fee1a9220bc7">
      <UserInfo>
        <DisplayName/>
        <AccountId xsi:nil="true"/>
        <AccountType/>
      </UserInfo>
    </Muokkaaja>
    <eicy xmlns="d6becf6c-bef2-4826-bce2-fee1a9220bc7">
      <UserInfo>
        <DisplayName/>
        <AccountId xsi:nil="true"/>
        <AccountType/>
      </UserInfo>
    </eic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35983089AF34FB37A3180361A861E" ma:contentTypeVersion="17" ma:contentTypeDescription="Create a new document." ma:contentTypeScope="" ma:versionID="704e9681eadb745ee2ab2a314e5d0351">
  <xsd:schema xmlns:xsd="http://www.w3.org/2001/XMLSchema" xmlns:xs="http://www.w3.org/2001/XMLSchema" xmlns:p="http://schemas.microsoft.com/office/2006/metadata/properties" xmlns:ns2="d6becf6c-bef2-4826-bce2-fee1a9220bc7" xmlns:ns3="8a38ae60-3ac4-40b0-a0e0-621b1b904590" targetNamespace="http://schemas.microsoft.com/office/2006/metadata/properties" ma:root="true" ma:fieldsID="348264c08fb7b2ff275aa1c3983bc5e4" ns2:_="" ns3:_="">
    <xsd:import namespace="d6becf6c-bef2-4826-bce2-fee1a9220bc7"/>
    <xsd:import namespace="8a38ae60-3ac4-40b0-a0e0-621b1b904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Valmisteluntilanne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jfvv" minOccurs="0"/>
                <xsd:element ref="ns2:eicy" minOccurs="0"/>
                <xsd:element ref="ns2:Muokkaa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ecf6c-bef2-4826-bce2-fee1a9220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almisteluntilanne" ma:index="12" nillable="true" ma:displayName="Valmistelun tilanne" ma:default="Aloittamatta" ma:format="Dropdown" ma:internalName="Valmisteluntilanne">
      <xsd:simpleType>
        <xsd:restriction base="dms:Choice">
          <xsd:enumeration value="Aloittamatta"/>
          <xsd:enumeration value="Työn alla"/>
          <xsd:enumeration value="Valmis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fvv" ma:index="18" nillable="true" ma:displayName="Päivämäärä ja kellonaika" ma:default="[today]" ma:format="DateTime" ma:internalName="jfvv">
      <xsd:simpleType>
        <xsd:restriction base="dms:DateTime"/>
      </xsd:simpleType>
    </xsd:element>
    <xsd:element name="eicy" ma:index="19" nillable="true" ma:displayName="Henkilö tai ryhmä" ma:list="UserInfo" ma:SharePointGroup="0" ma:internalName="eic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okkaaja" ma:index="20" nillable="true" ma:displayName="Muokkaaja" ma:format="Dropdown" ma:indexed="true" ma:list="UserInfo" ma:SharePointGroup="0" ma:internalName="Muokka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8ae60-3ac4-40b0-a0e0-621b1b904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E913E-1E4C-40FA-9950-F034E1EE8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967CF-F2B6-4087-99B5-CFC0EECD8660}">
  <ds:schemaRefs>
    <ds:schemaRef ds:uri="http://schemas.microsoft.com/office/2006/metadata/properties"/>
    <ds:schemaRef ds:uri="http://schemas.microsoft.com/office/infopath/2007/PartnerControls"/>
    <ds:schemaRef ds:uri="d6becf6c-bef2-4826-bce2-fee1a9220bc7"/>
  </ds:schemaRefs>
</ds:datastoreItem>
</file>

<file path=customXml/itemProps3.xml><?xml version="1.0" encoding="utf-8"?>
<ds:datastoreItem xmlns:ds="http://schemas.openxmlformats.org/officeDocument/2006/customXml" ds:itemID="{D4C08BD6-02CD-458F-8DAD-44A2ACF38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ecf6c-bef2-4826-bce2-fee1a9220bc7"/>
    <ds:schemaRef ds:uri="8a38ae60-3ac4-40b0-a0e0-621b1b904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Korpikoski Johanna</dc:creator>
  <cp:keywords/>
  <dc:description/>
  <cp:lastModifiedBy>Hietapohja Marika</cp:lastModifiedBy>
  <cp:revision/>
  <cp:lastPrinted>2023-02-28T09:52:23Z</cp:lastPrinted>
  <dcterms:created xsi:type="dcterms:W3CDTF">2023-02-21T07:57:37Z</dcterms:created>
  <dcterms:modified xsi:type="dcterms:W3CDTF">2023-02-28T09:52:30Z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0x01010068135983089AF34FB37A3180361A861E</vt:lpwstr>
  </property>
</Properties>
</file>