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Viherliikelaitos" sheetId="1" r:id="rId1"/>
  </sheets>
  <definedNames>
    <definedName name="korot">#REF!</definedName>
    <definedName name="muutraherät">#REF!</definedName>
    <definedName name="otsake">#REF!</definedName>
    <definedName name="poistot">#REF!</definedName>
    <definedName name="tuloskaup">#REF!</definedName>
    <definedName name="tulosyhd">#REF!</definedName>
    <definedName name="vahrah">#REF!</definedName>
    <definedName name="verot">#REF!</definedName>
    <definedName name="vkhk">#REF!</definedName>
    <definedName name="vkta">#REF!</definedName>
    <definedName name="vktae">#REF!</definedName>
    <definedName name="Vktp">#REF!</definedName>
    <definedName name="vkts1">#REF!</definedName>
    <definedName name="vkts2">#REF!</definedName>
    <definedName name="vot">#REF!</definedName>
  </definedNames>
  <calcPr fullCalcOnLoad="1"/>
</workbook>
</file>

<file path=xl/sharedStrings.xml><?xml version="1.0" encoding="utf-8"?>
<sst xmlns="http://schemas.openxmlformats.org/spreadsheetml/2006/main" count="98" uniqueCount="82">
  <si>
    <t>TURUN KAUPUNKI</t>
  </si>
  <si>
    <t>TURUN VIHERLIIKELAITOS 1.1.2009</t>
  </si>
  <si>
    <t xml:space="preserve">VASTAAVAA </t>
  </si>
  <si>
    <t>VASTATTAVAA</t>
  </si>
  <si>
    <t>PYSYVÄT VASTAAVAT</t>
  </si>
  <si>
    <t>OMA PÄÄOMA</t>
  </si>
  <si>
    <t xml:space="preserve">Aineettomat hyödykkeet   </t>
  </si>
  <si>
    <t>Peruspääoma</t>
  </si>
  <si>
    <t>Aineettomat oikeudet</t>
  </si>
  <si>
    <t>Liittymismaksurahasto</t>
  </si>
  <si>
    <t>Muut pitkävaikutteiset menot</t>
  </si>
  <si>
    <t>Arvonkorotusrahasto</t>
  </si>
  <si>
    <t>Ennakkomaksut</t>
  </si>
  <si>
    <t>Muut omat rahastot</t>
  </si>
  <si>
    <t xml:space="preserve"> </t>
  </si>
  <si>
    <t>Edellisten tilikausien yli-/alijäämä</t>
  </si>
  <si>
    <t>Aineelliset hyödykkeet</t>
  </si>
  <si>
    <t>Tilikauden yli-/alijäämä</t>
  </si>
  <si>
    <t>Maa- ja vesialueet</t>
  </si>
  <si>
    <t>Rakennukset ja rakennelmat</t>
  </si>
  <si>
    <t>Kiinteät rakenteet ja laitteet</t>
  </si>
  <si>
    <t>Koneet ja kalusto</t>
  </si>
  <si>
    <t>POISTOERO JA VAPAAEHTOISET</t>
  </si>
  <si>
    <t>Muut aineelliset hyödykkeet</t>
  </si>
  <si>
    <t>VARAUKSET</t>
  </si>
  <si>
    <t>Ennakkomaksut ja keskeneräiset hank.</t>
  </si>
  <si>
    <t>Poistoero</t>
  </si>
  <si>
    <t>Vapaaehtoiset varaukset</t>
  </si>
  <si>
    <t>Sijoitukset</t>
  </si>
  <si>
    <t>Osakkeet ja osuudet</t>
  </si>
  <si>
    <t>Joukkovelkakirjalainasaamiset</t>
  </si>
  <si>
    <t>PAKOLLISET VARAUKSET</t>
  </si>
  <si>
    <t>Muut lainasaamiset</t>
  </si>
  <si>
    <t>Eläkevaraukset</t>
  </si>
  <si>
    <t>Muut saamiset</t>
  </si>
  <si>
    <t>Muut pakolliset varaukset</t>
  </si>
  <si>
    <t>PYSYVÄT VASTAAVAT YHTEENSÄ</t>
  </si>
  <si>
    <t>TOIMEKSIANTOJEN VARAT</t>
  </si>
  <si>
    <t>TOIMEKSIANTOJEN PÄÄOMAT</t>
  </si>
  <si>
    <t>Valtion toimeksiannot</t>
  </si>
  <si>
    <t>Lahjoitusrahastojen erityiskatteet</t>
  </si>
  <si>
    <t>Lahjoitusrahastojen pääomat</t>
  </si>
  <si>
    <t>EU -tukien toimeksiannot</t>
  </si>
  <si>
    <t>Muut toimeksiantojen pääomat</t>
  </si>
  <si>
    <t>Muut toimeksiantojen varat</t>
  </si>
  <si>
    <t>VAIHTUVAT VASTAAVAT</t>
  </si>
  <si>
    <t>VIERAS PÄÄOMA</t>
  </si>
  <si>
    <t>Vaihto-omaisuus</t>
  </si>
  <si>
    <t>Pitkäaikainen vieras pääoma</t>
  </si>
  <si>
    <t>Aineet ja tarvikkeet</t>
  </si>
  <si>
    <t>Joukkovelkakirjalainat</t>
  </si>
  <si>
    <t>Keskeneräiset tuotteet</t>
  </si>
  <si>
    <t>Lainat rahoitus- ja vakuutuslaitoksilta</t>
  </si>
  <si>
    <t>Valmiit tuotteet/tavarat</t>
  </si>
  <si>
    <t>Lainat kunnalta</t>
  </si>
  <si>
    <t>Muu vaihto-omaisuus</t>
  </si>
  <si>
    <t>Lainat julkisyhteisöiltä</t>
  </si>
  <si>
    <t>Lainat muilta luotonantajilta</t>
  </si>
  <si>
    <t>Saadut ennakot</t>
  </si>
  <si>
    <t>SAAMISET</t>
  </si>
  <si>
    <t>Ostovelat</t>
  </si>
  <si>
    <t>Pitkäaikaiset saamiset</t>
  </si>
  <si>
    <t>Muut velat</t>
  </si>
  <si>
    <t>Myyntisaamiset</t>
  </si>
  <si>
    <t>Siirtovelat</t>
  </si>
  <si>
    <t>Lainasaamiset</t>
  </si>
  <si>
    <t>Lyhytaikainen vieras pääoma</t>
  </si>
  <si>
    <t>Siirtosaamiset</t>
  </si>
  <si>
    <t>Lyhytaikaiset saamiset</t>
  </si>
  <si>
    <t>Lainat muilta luontonantajilta</t>
  </si>
  <si>
    <t>SAAMISET YHTEENSÄ</t>
  </si>
  <si>
    <t xml:space="preserve">Muut  velat </t>
  </si>
  <si>
    <t>Rahoitusarvopaperit</t>
  </si>
  <si>
    <t>VIERAS PÄÄOMA YHTEENSÄ</t>
  </si>
  <si>
    <t>Sijoitukset rahamarkkinainstrumentteihin</t>
  </si>
  <si>
    <t>Muut arvopaperit</t>
  </si>
  <si>
    <t>Rahat ja pankkisaamiset</t>
  </si>
  <si>
    <t>VAIHTUVAT VASTAAVAT YHTEENSÄ</t>
  </si>
  <si>
    <t xml:space="preserve">Taseen vastaavaa yhteensä </t>
  </si>
  <si>
    <t>Taseen vastattavaa yhteensä</t>
  </si>
  <si>
    <t>Vähennetty Kunnallistekniikkaliikelaitokselle siirtyneen pienkonekorjaamon henkilökunnan lomapalkkavelat rahoja ja pankkisaamisia vastaan</t>
  </si>
  <si>
    <t>Edellisten tilikausien yli-/alijäämät purettu kassan kautta Peruskaupungille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</si>
</sst>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d\.m\.yyyy"/>
    <numFmt numFmtId="175" formatCode="General_)"/>
    <numFmt numFmtId="176" formatCode="#,##0.00_);\(#,##0.00\)"/>
    <numFmt numFmtId="177" formatCode="&quot;Kyllä&quot;;&quot;Kyllä&quot;;&quot;Ei&quot;"/>
    <numFmt numFmtId="178" formatCode="&quot;Tosi&quot;;&quot;Tosi&quot;;&quot;Epätosi&quot;"/>
    <numFmt numFmtId="179" formatCode="&quot;Käytössä&quot;;&quot;Käytössä&quot;;&quot;Ei käytössä&quot;"/>
    <numFmt numFmtId="180" formatCode="#,##0_);\(#,##0\)"/>
    <numFmt numFmtId="181" formatCode="#,##0.0_);\(#,##0.0\)"/>
    <numFmt numFmtId="182" formatCode="#,##0.000"/>
    <numFmt numFmtId="183" formatCode="#,##0.0000"/>
    <numFmt numFmtId="184" formatCode=";;;"/>
    <numFmt numFmtId="185" formatCode="#,##0&quot;mk&quot;_);\(#,##0&quot;mk&quot;\)"/>
    <numFmt numFmtId="186" formatCode="#,##0.00000"/>
    <numFmt numFmtId="187" formatCode="#,##0.000000"/>
    <numFmt numFmtId="188" formatCode="#,##0.0000000"/>
    <numFmt numFmtId="189" formatCode="#,##0.00000000"/>
    <numFmt numFmtId="190" formatCode="0.0000"/>
    <numFmt numFmtId="191" formatCode="0.000"/>
    <numFmt numFmtId="192" formatCode="#,##0.000000000"/>
    <numFmt numFmtId="193" formatCode="#,##0\ [$€-1];[Red]\-#,##0\ [$€-1]"/>
    <numFmt numFmtId="194" formatCode="0.0\ %"/>
    <numFmt numFmtId="195" formatCode="0.00000"/>
    <numFmt numFmtId="196" formatCode="00"/>
  </numFmts>
  <fonts count="6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zoomScale="60" zoomScaleNormal="60" workbookViewId="0" topLeftCell="A1">
      <pane ySplit="4" topLeftCell="BM5" activePane="bottomLeft" state="frozen"/>
      <selection pane="topLeft" activeCell="D5" sqref="D5"/>
      <selection pane="bottomLeft" activeCell="A1" sqref="A1"/>
    </sheetView>
  </sheetViews>
  <sheetFormatPr defaultColWidth="9.140625" defaultRowHeight="12.75"/>
  <cols>
    <col min="1" max="1" width="4.28125" style="2" customWidth="1"/>
    <col min="2" max="2" width="34.7109375" style="2" customWidth="1"/>
    <col min="3" max="4" width="15.7109375" style="2" customWidth="1"/>
    <col min="5" max="5" width="2.7109375" style="2" customWidth="1"/>
    <col min="6" max="6" width="4.28125" style="2" customWidth="1"/>
    <col min="7" max="7" width="34.7109375" style="2" customWidth="1"/>
    <col min="8" max="8" width="20.7109375" style="2" customWidth="1"/>
    <col min="9" max="9" width="15.7109375" style="2" customWidth="1"/>
    <col min="10" max="10" width="9.140625" style="2" customWidth="1"/>
    <col min="11" max="11" width="12.140625" style="3" bestFit="1" customWidth="1"/>
    <col min="12" max="12" width="13.00390625" style="3" bestFit="1" customWidth="1"/>
    <col min="13" max="16384" width="9.140625" style="2" customWidth="1"/>
  </cols>
  <sheetData>
    <row r="1" ht="15.75" customHeight="1">
      <c r="A1" s="1" t="s">
        <v>0</v>
      </c>
    </row>
    <row r="2" ht="12.75" customHeight="1">
      <c r="A2" s="2" t="s">
        <v>1</v>
      </c>
    </row>
    <row r="3" ht="12.75" customHeight="1"/>
    <row r="4" spans="1:6" ht="15.75">
      <c r="A4" s="4" t="s">
        <v>2</v>
      </c>
      <c r="F4" s="4" t="s">
        <v>3</v>
      </c>
    </row>
    <row r="5" ht="35.25" customHeight="1"/>
    <row r="6" spans="1:6" ht="12.75" customHeight="1">
      <c r="A6" s="2" t="s">
        <v>4</v>
      </c>
      <c r="F6" s="2" t="s">
        <v>5</v>
      </c>
    </row>
    <row r="7" ht="12.75" customHeight="1"/>
    <row r="8" spans="1:10" ht="12.75" customHeight="1">
      <c r="A8" s="5" t="s">
        <v>6</v>
      </c>
      <c r="B8" s="5"/>
      <c r="F8" s="2" t="s">
        <v>7</v>
      </c>
      <c r="H8" s="3">
        <v>321842.68</v>
      </c>
      <c r="J8" s="6"/>
    </row>
    <row r="9" spans="2:8" ht="12.75" customHeight="1">
      <c r="B9" s="2" t="s">
        <v>8</v>
      </c>
      <c r="C9" s="3"/>
      <c r="F9" s="2" t="s">
        <v>9</v>
      </c>
      <c r="H9" s="3"/>
    </row>
    <row r="10" spans="2:8" ht="12.75" customHeight="1">
      <c r="B10" s="2" t="s">
        <v>10</v>
      </c>
      <c r="C10" s="3"/>
      <c r="F10" s="2" t="s">
        <v>11</v>
      </c>
      <c r="H10" s="3"/>
    </row>
    <row r="11" spans="2:8" ht="12.75" customHeight="1">
      <c r="B11" s="2" t="s">
        <v>12</v>
      </c>
      <c r="C11" s="7"/>
      <c r="D11" s="7">
        <f>SUM(C9:C11)</f>
        <v>0</v>
      </c>
      <c r="F11" s="2" t="s">
        <v>13</v>
      </c>
      <c r="H11" s="3"/>
    </row>
    <row r="12" spans="1:8" ht="12.75" customHeight="1">
      <c r="A12" s="2" t="s">
        <v>14</v>
      </c>
      <c r="F12" s="2" t="s">
        <v>15</v>
      </c>
      <c r="H12" s="3"/>
    </row>
    <row r="13" spans="1:9" ht="12.75" customHeight="1">
      <c r="A13" s="5" t="s">
        <v>16</v>
      </c>
      <c r="B13" s="5"/>
      <c r="F13" s="2" t="s">
        <v>17</v>
      </c>
      <c r="H13" s="7"/>
      <c r="I13" s="7">
        <f>SUM(H8:H13)</f>
        <v>321842.68</v>
      </c>
    </row>
    <row r="14" spans="2:3" ht="12.75" customHeight="1">
      <c r="B14" s="2" t="s">
        <v>18</v>
      </c>
      <c r="C14" s="3"/>
    </row>
    <row r="15" spans="2:3" ht="12.75" customHeight="1">
      <c r="B15" s="2" t="s">
        <v>19</v>
      </c>
      <c r="C15" s="3"/>
    </row>
    <row r="16" spans="2:3" ht="12.75" customHeight="1">
      <c r="B16" s="2" t="s">
        <v>20</v>
      </c>
      <c r="C16" s="3">
        <v>0</v>
      </c>
    </row>
    <row r="17" spans="2:6" ht="12.75" customHeight="1">
      <c r="B17" s="2" t="s">
        <v>21</v>
      </c>
      <c r="C17" s="3">
        <v>77545.21</v>
      </c>
      <c r="F17" s="2" t="s">
        <v>22</v>
      </c>
    </row>
    <row r="18" spans="2:6" ht="12.75" customHeight="1">
      <c r="B18" s="2" t="s">
        <v>23</v>
      </c>
      <c r="C18" s="3"/>
      <c r="F18" s="2" t="s">
        <v>24</v>
      </c>
    </row>
    <row r="19" spans="2:8" ht="12.75" customHeight="1">
      <c r="B19" s="2" t="s">
        <v>25</v>
      </c>
      <c r="C19" s="7"/>
      <c r="D19" s="7">
        <f>SUM(C14:C19)</f>
        <v>77545.21</v>
      </c>
      <c r="G19" s="2" t="s">
        <v>26</v>
      </c>
      <c r="H19" s="3"/>
    </row>
    <row r="20" spans="7:9" ht="12.75" customHeight="1">
      <c r="G20" s="2" t="s">
        <v>27</v>
      </c>
      <c r="H20" s="7"/>
      <c r="I20" s="7">
        <f>SUM(H19:H20)</f>
        <v>0</v>
      </c>
    </row>
    <row r="21" spans="1:2" ht="12.75" customHeight="1">
      <c r="A21" s="5" t="s">
        <v>28</v>
      </c>
      <c r="B21" s="5"/>
    </row>
    <row r="22" spans="2:3" ht="12.75" customHeight="1">
      <c r="B22" s="2" t="s">
        <v>29</v>
      </c>
      <c r="C22" s="3"/>
    </row>
    <row r="23" spans="2:6" ht="12.75" customHeight="1">
      <c r="B23" s="2" t="s">
        <v>30</v>
      </c>
      <c r="C23" s="3"/>
      <c r="F23" s="2" t="s">
        <v>31</v>
      </c>
    </row>
    <row r="24" spans="2:8" ht="12.75" customHeight="1">
      <c r="B24" s="2" t="s">
        <v>32</v>
      </c>
      <c r="C24" s="3"/>
      <c r="G24" s="2" t="s">
        <v>33</v>
      </c>
      <c r="H24" s="3"/>
    </row>
    <row r="25" spans="2:9" ht="12.75" customHeight="1">
      <c r="B25" s="2" t="s">
        <v>34</v>
      </c>
      <c r="C25" s="7"/>
      <c r="D25" s="7">
        <f>SUM(C22:C25)</f>
        <v>0</v>
      </c>
      <c r="G25" s="2" t="s">
        <v>35</v>
      </c>
      <c r="H25" s="7"/>
      <c r="I25" s="7">
        <f>SUM(H24:H25)</f>
        <v>0</v>
      </c>
    </row>
    <row r="26" spans="1:4" ht="12.75" customHeight="1">
      <c r="A26" s="2" t="s">
        <v>36</v>
      </c>
      <c r="D26" s="3">
        <f>SUM(D11+D19+D25)</f>
        <v>77545.21</v>
      </c>
    </row>
    <row r="27" ht="12.75" customHeight="1"/>
    <row r="28" ht="12.75" customHeight="1"/>
    <row r="29" spans="1:8" ht="12.75" customHeight="1">
      <c r="A29" s="2" t="s">
        <v>37</v>
      </c>
      <c r="F29" s="2" t="s">
        <v>38</v>
      </c>
      <c r="H29" s="3"/>
    </row>
    <row r="30" spans="2:8" ht="12.75" customHeight="1">
      <c r="B30" s="2" t="s">
        <v>39</v>
      </c>
      <c r="C30" s="3"/>
      <c r="G30" s="2" t="s">
        <v>39</v>
      </c>
      <c r="H30" s="3"/>
    </row>
    <row r="31" spans="2:8" ht="12.75" customHeight="1">
      <c r="B31" s="2" t="s">
        <v>40</v>
      </c>
      <c r="C31" s="3"/>
      <c r="G31" s="2" t="s">
        <v>41</v>
      </c>
      <c r="H31" s="3"/>
    </row>
    <row r="32" spans="2:9" ht="12.75" customHeight="1">
      <c r="B32" s="2" t="s">
        <v>42</v>
      </c>
      <c r="C32" s="3"/>
      <c r="G32" s="2" t="s">
        <v>43</v>
      </c>
      <c r="H32" s="7"/>
      <c r="I32" s="7">
        <f>SUM(H30:H32)</f>
        <v>0</v>
      </c>
    </row>
    <row r="33" spans="2:4" ht="12.75" customHeight="1">
      <c r="B33" s="2" t="s">
        <v>44</v>
      </c>
      <c r="C33" s="7"/>
      <c r="D33" s="7">
        <f>SUM(C30:C33)</f>
        <v>0</v>
      </c>
    </row>
    <row r="34" ht="12.75" customHeight="1"/>
    <row r="35" ht="12.75" customHeight="1"/>
    <row r="36" spans="1:6" ht="12.75" customHeight="1">
      <c r="A36" s="2" t="s">
        <v>45</v>
      </c>
      <c r="F36" s="2" t="s">
        <v>46</v>
      </c>
    </row>
    <row r="37" spans="1:7" ht="12.75" customHeight="1">
      <c r="A37" s="5" t="s">
        <v>47</v>
      </c>
      <c r="B37" s="5"/>
      <c r="C37" s="3"/>
      <c r="F37" s="5" t="s">
        <v>48</v>
      </c>
      <c r="G37" s="5"/>
    </row>
    <row r="38" spans="2:9" ht="12.75" customHeight="1">
      <c r="B38" s="2" t="s">
        <v>49</v>
      </c>
      <c r="C38" s="3">
        <v>0</v>
      </c>
      <c r="G38" s="2" t="s">
        <v>50</v>
      </c>
      <c r="H38" s="3"/>
      <c r="I38" s="3"/>
    </row>
    <row r="39" spans="2:9" ht="12.75" customHeight="1">
      <c r="B39" s="2" t="s">
        <v>51</v>
      </c>
      <c r="C39" s="3"/>
      <c r="G39" s="2" t="s">
        <v>52</v>
      </c>
      <c r="H39" s="3"/>
      <c r="I39" s="3"/>
    </row>
    <row r="40" spans="2:7" ht="12.75" customHeight="1">
      <c r="B40" s="2" t="s">
        <v>53</v>
      </c>
      <c r="C40" s="3"/>
      <c r="G40" s="2" t="s">
        <v>54</v>
      </c>
    </row>
    <row r="41" spans="2:9" ht="12.75" customHeight="1">
      <c r="B41" s="2" t="s">
        <v>55</v>
      </c>
      <c r="C41" s="3"/>
      <c r="G41" s="2" t="s">
        <v>56</v>
      </c>
      <c r="H41" s="3"/>
      <c r="I41" s="3"/>
    </row>
    <row r="42" spans="2:9" ht="12.75" customHeight="1">
      <c r="B42" s="2" t="s">
        <v>12</v>
      </c>
      <c r="C42" s="7"/>
      <c r="D42" s="7">
        <f>SUM(C37:C42)</f>
        <v>0</v>
      </c>
      <c r="G42" s="2" t="s">
        <v>57</v>
      </c>
      <c r="H42" s="3"/>
      <c r="I42" s="3"/>
    </row>
    <row r="43" spans="7:9" ht="12.75" customHeight="1">
      <c r="G43" s="2" t="s">
        <v>58</v>
      </c>
      <c r="H43" s="3"/>
      <c r="I43" s="3"/>
    </row>
    <row r="44" spans="1:9" ht="12.75" customHeight="1">
      <c r="A44" s="2" t="s">
        <v>59</v>
      </c>
      <c r="G44" s="2" t="s">
        <v>60</v>
      </c>
      <c r="H44" s="3"/>
      <c r="I44" s="3"/>
    </row>
    <row r="45" spans="1:9" ht="12.75" customHeight="1">
      <c r="A45" s="5" t="s">
        <v>61</v>
      </c>
      <c r="B45" s="5"/>
      <c r="G45" s="2" t="s">
        <v>62</v>
      </c>
      <c r="H45" s="3"/>
      <c r="I45" s="3"/>
    </row>
    <row r="46" spans="2:9" ht="12.75" customHeight="1">
      <c r="B46" s="2" t="s">
        <v>63</v>
      </c>
      <c r="C46" s="3"/>
      <c r="G46" s="2" t="s">
        <v>64</v>
      </c>
      <c r="H46" s="7"/>
      <c r="I46" s="7">
        <f>SUM(H38:H46)</f>
        <v>0</v>
      </c>
    </row>
    <row r="47" spans="2:3" ht="12.75" customHeight="1">
      <c r="B47" s="2" t="s">
        <v>65</v>
      </c>
      <c r="C47" s="3"/>
    </row>
    <row r="48" spans="2:7" ht="12.75" customHeight="1">
      <c r="B48" s="2" t="s">
        <v>34</v>
      </c>
      <c r="C48" s="3"/>
      <c r="F48" s="5" t="s">
        <v>66</v>
      </c>
      <c r="G48" s="5"/>
    </row>
    <row r="49" spans="2:9" ht="12.75" customHeight="1">
      <c r="B49" s="2" t="s">
        <v>67</v>
      </c>
      <c r="C49" s="7">
        <v>0</v>
      </c>
      <c r="D49" s="7">
        <f>SUM(C46:C49)</f>
        <v>0</v>
      </c>
      <c r="G49" s="2" t="s">
        <v>50</v>
      </c>
      <c r="H49" s="3"/>
      <c r="I49" s="3"/>
    </row>
    <row r="50" spans="1:9" ht="12.75" customHeight="1">
      <c r="A50" s="5" t="s">
        <v>68</v>
      </c>
      <c r="B50" s="5"/>
      <c r="G50" s="2" t="s">
        <v>52</v>
      </c>
      <c r="H50" s="3"/>
      <c r="I50" s="3"/>
    </row>
    <row r="51" spans="2:8" ht="12.75" customHeight="1">
      <c r="B51" s="2" t="s">
        <v>63</v>
      </c>
      <c r="C51" s="3">
        <v>85865.46</v>
      </c>
      <c r="G51" s="2" t="s">
        <v>54</v>
      </c>
      <c r="H51" s="3">
        <v>0</v>
      </c>
    </row>
    <row r="52" spans="2:9" ht="12.75" customHeight="1">
      <c r="B52" s="2" t="s">
        <v>65</v>
      </c>
      <c r="C52" s="3"/>
      <c r="G52" s="2" t="s">
        <v>56</v>
      </c>
      <c r="H52" s="3"/>
      <c r="I52" s="3"/>
    </row>
    <row r="53" spans="2:9" ht="12.75" customHeight="1">
      <c r="B53" s="2" t="s">
        <v>34</v>
      </c>
      <c r="C53" s="3">
        <v>2948.63</v>
      </c>
      <c r="G53" s="2" t="s">
        <v>69</v>
      </c>
      <c r="H53" s="3"/>
      <c r="I53" s="3"/>
    </row>
    <row r="54" spans="2:9" ht="12.75" customHeight="1">
      <c r="B54" s="2" t="s">
        <v>67</v>
      </c>
      <c r="C54" s="7">
        <v>26029.3</v>
      </c>
      <c r="D54" s="7">
        <f>SUM(C51:C54)</f>
        <v>114843.39</v>
      </c>
      <c r="G54" s="2" t="s">
        <v>58</v>
      </c>
      <c r="H54" s="3"/>
      <c r="I54" s="3"/>
    </row>
    <row r="55" spans="1:9" ht="12.75" customHeight="1">
      <c r="A55" s="2" t="s">
        <v>70</v>
      </c>
      <c r="D55" s="8">
        <f>SUM(D49+D54)</f>
        <v>114843.39</v>
      </c>
      <c r="G55" s="2" t="s">
        <v>60</v>
      </c>
      <c r="H55" s="3">
        <v>177676.99</v>
      </c>
      <c r="I55" s="3"/>
    </row>
    <row r="56" spans="7:9" ht="12.75" customHeight="1">
      <c r="G56" s="2" t="s">
        <v>71</v>
      </c>
      <c r="H56" s="3">
        <v>161158.66</v>
      </c>
      <c r="I56" s="3"/>
    </row>
    <row r="57" spans="1:9" ht="12.75" customHeight="1">
      <c r="A57" s="5" t="s">
        <v>72</v>
      </c>
      <c r="B57" s="5"/>
      <c r="G57" s="2" t="s">
        <v>64</v>
      </c>
      <c r="H57" s="7">
        <v>888247.43</v>
      </c>
      <c r="I57" s="7">
        <f>SUM(H49:H57)</f>
        <v>1227083.08</v>
      </c>
    </row>
    <row r="58" spans="2:9" ht="12.75" customHeight="1">
      <c r="B58" s="2" t="s">
        <v>29</v>
      </c>
      <c r="C58" s="3"/>
      <c r="F58" s="2" t="s">
        <v>73</v>
      </c>
      <c r="H58" s="3"/>
      <c r="I58" s="3">
        <f>SUM(I46+I57)</f>
        <v>1227083.08</v>
      </c>
    </row>
    <row r="59" spans="2:3" ht="12.75" customHeight="1">
      <c r="B59" s="2" t="s">
        <v>74</v>
      </c>
      <c r="C59" s="3"/>
    </row>
    <row r="60" spans="2:3" ht="12.75" customHeight="1">
      <c r="B60" s="2" t="s">
        <v>30</v>
      </c>
      <c r="C60" s="3"/>
    </row>
    <row r="61" spans="2:4" ht="12.75" customHeight="1">
      <c r="B61" s="2" t="s">
        <v>75</v>
      </c>
      <c r="C61" s="7"/>
      <c r="D61" s="7">
        <f>SUM(C58:C61)</f>
        <v>0</v>
      </c>
    </row>
    <row r="62" ht="12.75" customHeight="1"/>
    <row r="63" spans="1:11" ht="12.75" customHeight="1">
      <c r="A63" s="5" t="s">
        <v>76</v>
      </c>
      <c r="C63" s="7">
        <v>1356537.16</v>
      </c>
      <c r="D63" s="7">
        <f>C63</f>
        <v>1356537.1600000015</v>
      </c>
      <c r="K63" s="9"/>
    </row>
    <row r="64" spans="1:4" ht="12.75" customHeight="1">
      <c r="A64" s="2" t="s">
        <v>77</v>
      </c>
      <c r="D64" s="8">
        <f>SUM(D42+D55+D61+D63)</f>
        <v>1471380.5500000014</v>
      </c>
    </row>
    <row r="65" ht="12.75" customHeight="1"/>
    <row r="66" spans="1:9" ht="26.25" customHeight="1" thickBot="1">
      <c r="A66" s="2" t="s">
        <v>78</v>
      </c>
      <c r="D66" s="10">
        <f>SUM(D26+D33+D42+D55+D61+D63)</f>
        <v>1548925.7600000016</v>
      </c>
      <c r="F66" s="2" t="s">
        <v>79</v>
      </c>
      <c r="I66" s="10">
        <f>SUM(I13+I20+I25+I32+I58)</f>
        <v>1548925.76</v>
      </c>
    </row>
    <row r="67" ht="12.75" customHeight="1" thickTop="1"/>
    <row r="68" ht="12.75" customHeight="1">
      <c r="I68" s="3"/>
    </row>
    <row r="71" spans="1:9" ht="12.75">
      <c r="A71" s="11">
        <v>1</v>
      </c>
      <c r="B71" s="2" t="s">
        <v>80</v>
      </c>
      <c r="I71" s="3">
        <v>-44650.51</v>
      </c>
    </row>
    <row r="72" spans="1:9" ht="12.75">
      <c r="A72" s="11">
        <v>2</v>
      </c>
      <c r="B72" s="2" t="s">
        <v>81</v>
      </c>
      <c r="I72" s="3">
        <v>392221.15</v>
      </c>
    </row>
    <row r="73" spans="1:9" ht="12.75">
      <c r="A73" s="11"/>
      <c r="B73" s="12"/>
      <c r="I73" s="3"/>
    </row>
    <row r="74" spans="1:9" ht="12.75">
      <c r="A74" s="11"/>
      <c r="B74" s="12"/>
      <c r="I74" s="3"/>
    </row>
  </sheetData>
  <printOptions horizontalCentered="1"/>
  <pageMargins left="0.7874015748031497" right="0.31496062992125984" top="1.1811023622047245" bottom="0.35433070866141736" header="0.3937007874015748" footer="0.35433070866141736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mrautiai</dc:creator>
  <cp:keywords/>
  <dc:description/>
  <cp:lastModifiedBy>s</cp:lastModifiedBy>
  <dcterms:created xsi:type="dcterms:W3CDTF">2009-09-03T09:06:28Z</dcterms:created>
  <dcterms:modified xsi:type="dcterms:W3CDTF">2009-09-04T05:29:55Z</dcterms:modified>
  <cp:category/>
  <cp:version/>
  <cp:contentType/>
  <cp:contentStatus/>
</cp:coreProperties>
</file>