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" activeTab="4"/>
  </bookViews>
  <sheets>
    <sheet name="Tilaliikelaitos" sheetId="1" r:id="rId1"/>
    <sheet name="Kiinteistöliikelaitos" sheetId="2" r:id="rId2"/>
    <sheet name="Vesiliikelaitos" sheetId="3" r:id="rId3"/>
    <sheet name="Satamaliikelaitos" sheetId="4" r:id="rId4"/>
    <sheet name="Jätteenpolttoliikelaitos" sheetId="5" r:id="rId5"/>
    <sheet name="Kiinteistöpalveluliikelaitos" sheetId="6" r:id="rId6"/>
    <sheet name="Kunnallistekniikkaliikelaitos" sheetId="7" r:id="rId7"/>
    <sheet name="Talotoimiliikelaitos" sheetId="8" r:id="rId8"/>
    <sheet name="Viherliikelaitos" sheetId="9" r:id="rId9"/>
  </sheets>
  <definedNames>
    <definedName name="korot">#REF!</definedName>
    <definedName name="muutraherät">#REF!</definedName>
    <definedName name="otsake">#REF!</definedName>
    <definedName name="poistot">#REF!</definedName>
    <definedName name="tuloskaup">#REF!</definedName>
    <definedName name="_xlnm.Print_Area" localSheetId="1">'Kiinteistöliikelaitos'!$A$1:$I$77</definedName>
    <definedName name="_xlnm.Print_Area" localSheetId="5">'Kiinteistöpalveluliikelaitos'!$A$1:$I$78</definedName>
    <definedName name="_xlnm.Print_Area" localSheetId="6">'Kunnallistekniikkaliikelaitos'!$A$1:$I$80</definedName>
    <definedName name="_xlnm.Print_Area" localSheetId="7">'Talotoimiliikelaitos'!$A$1:$I$79</definedName>
    <definedName name="_xlnm.Print_Area" localSheetId="0">'Tilaliikelaitos'!$A$1:$I$82</definedName>
    <definedName name="tulosyhd">#REF!</definedName>
    <definedName name="vahrah">#REF!</definedName>
    <definedName name="verot">#REF!</definedName>
    <definedName name="vkhk">#REF!</definedName>
    <definedName name="vkta">#REF!</definedName>
    <definedName name="vktae">#REF!</definedName>
    <definedName name="Vktp">#REF!</definedName>
    <definedName name="vkts1">#REF!</definedName>
    <definedName name="vkts2">#REF!</definedName>
    <definedName name="vot">#REF!</definedName>
  </definedNames>
  <calcPr fullCalcOnLoad="1"/>
</workbook>
</file>

<file path=xl/comments1.xml><?xml version="1.0" encoding="utf-8"?>
<comments xmlns="http://schemas.openxmlformats.org/spreadsheetml/2006/main">
  <authors>
    <author>saalto</author>
  </authors>
  <commentList>
    <comment ref="H20" authorId="0">
      <text>
        <r>
          <rPr>
            <b/>
            <sz val="8"/>
            <rFont val="Tahoma"/>
            <family val="0"/>
          </rPr>
          <t>saalto:</t>
        </r>
        <r>
          <rPr>
            <sz val="8"/>
            <rFont val="Tahoma"/>
            <family val="0"/>
          </rPr>
          <t xml:space="preserve">
RA:n investointivarauksen siirto Tilaliikelaitokselle - summa 31.12.2008</t>
        </r>
      </text>
    </comment>
    <comment ref="H19" authorId="0">
      <text>
        <r>
          <rPr>
            <b/>
            <sz val="12"/>
            <rFont val="Tahoma"/>
            <family val="2"/>
          </rPr>
          <t>saalto:</t>
        </r>
        <r>
          <rPr>
            <sz val="12"/>
            <rFont val="Tahoma"/>
            <family val="2"/>
          </rPr>
          <t xml:space="preserve">
RA:n poistoeron siirto Tilaliikelaitokselle - summa 31.12.2008</t>
        </r>
      </text>
    </comment>
  </commentList>
</comments>
</file>

<file path=xl/comments3.xml><?xml version="1.0" encoding="utf-8"?>
<comments xmlns="http://schemas.openxmlformats.org/spreadsheetml/2006/main">
  <authors>
    <author>saalto</author>
  </authors>
  <commentList>
    <comment ref="H11" authorId="0">
      <text>
        <r>
          <rPr>
            <b/>
            <sz val="12"/>
            <rFont val="Tahoma"/>
            <family val="2"/>
          </rPr>
          <t>saalto:</t>
        </r>
        <r>
          <rPr>
            <sz val="12"/>
            <rFont val="Tahoma"/>
            <family val="2"/>
          </rPr>
          <t xml:space="preserve">
käytetään loppuun vuonna 2009</t>
        </r>
      </text>
    </comment>
  </commentList>
</comments>
</file>

<file path=xl/sharedStrings.xml><?xml version="1.0" encoding="utf-8"?>
<sst xmlns="http://schemas.openxmlformats.org/spreadsheetml/2006/main" count="904" uniqueCount="126">
  <si>
    <t>TURUN KAUPUNKI</t>
  </si>
  <si>
    <t>TURUN TILALIIKELAITOS 1.1.2009</t>
  </si>
  <si>
    <t xml:space="preserve">VASTAAVAA </t>
  </si>
  <si>
    <t>VASTATTAVAA</t>
  </si>
  <si>
    <t>PYSYVÄT VASTAAVAT</t>
  </si>
  <si>
    <t>OMA PÄÄOMA</t>
  </si>
  <si>
    <t xml:space="preserve">Aineettomat hyödykkeet   </t>
  </si>
  <si>
    <t>Peruspääoma</t>
  </si>
  <si>
    <t>Aineettomat oikeudet</t>
  </si>
  <si>
    <t>Liittymismaksurahasto</t>
  </si>
  <si>
    <t>Muut pitkävaikutteiset menot</t>
  </si>
  <si>
    <t>Arvonkorotusrahasto</t>
  </si>
  <si>
    <t>Ennakkomaksut</t>
  </si>
  <si>
    <t>Muut omat rahastot</t>
  </si>
  <si>
    <t xml:space="preserve"> </t>
  </si>
  <si>
    <t>Edellisten tilikausien yli-alijäämä</t>
  </si>
  <si>
    <t>Aineelliset hyödykkeet</t>
  </si>
  <si>
    <t>Tilikauden 2008 yli-/alijäämä</t>
  </si>
  <si>
    <t>Maa- ja vesialueet</t>
  </si>
  <si>
    <t>Rakennukset ja rakennelmat</t>
  </si>
  <si>
    <t>Kiinteät rakenteet ja laitteet</t>
  </si>
  <si>
    <t>Koneet ja kalusto</t>
  </si>
  <si>
    <t>POISTOERO JA VAPAAEHTOISET</t>
  </si>
  <si>
    <t>Muut aineelliset hyödykkeet</t>
  </si>
  <si>
    <t>VARAUKSET</t>
  </si>
  <si>
    <t>Ennakkomaksut ja keskeneräiset hank.</t>
  </si>
  <si>
    <t>Poistoero</t>
  </si>
  <si>
    <t>Vapaaehtoiset varaukset</t>
  </si>
  <si>
    <t>Sijoitukset</t>
  </si>
  <si>
    <t>Osakkeet ja osuudet</t>
  </si>
  <si>
    <t>Joukkovelkakirjalainasaamiset</t>
  </si>
  <si>
    <t>PAKOLLISET VARAUKSET</t>
  </si>
  <si>
    <t>Muut lainasaamiset</t>
  </si>
  <si>
    <t>Eläkevaraukset</t>
  </si>
  <si>
    <t>Muut saamiset</t>
  </si>
  <si>
    <t>Muut pakolliset varaukset</t>
  </si>
  <si>
    <t>PYSYVÄT VASTAAVAT YHTEENSÄ</t>
  </si>
  <si>
    <t>TOIMEKSIANTOJEN VARAT</t>
  </si>
  <si>
    <t>TOIMEKSIANTOJEN PÄÄOMAT</t>
  </si>
  <si>
    <t>Valtion toimeksiannot</t>
  </si>
  <si>
    <t>Lahjoitusrahastojen erityiskatteet</t>
  </si>
  <si>
    <t>Lahjoitusrahastojen pääomat</t>
  </si>
  <si>
    <t>EU -tukien toimeksiannot</t>
  </si>
  <si>
    <t>Muut toimeksiantojen pääomat</t>
  </si>
  <si>
    <t>Muut toimeksiantojen varat</t>
  </si>
  <si>
    <t>VAIHTUVAT VASTAAVAT</t>
  </si>
  <si>
    <t>VIERAS PÄÄOMA</t>
  </si>
  <si>
    <t>Vaihto-omaisuus</t>
  </si>
  <si>
    <t>Pitkäaikainen vieras pääoma</t>
  </si>
  <si>
    <t>Aineet ja tarvikkeet</t>
  </si>
  <si>
    <t>Joukkovelkakirjalainat</t>
  </si>
  <si>
    <t>Keskeneräiset tuotteet</t>
  </si>
  <si>
    <t>Lainat rahoitus- ja vakuutuslaitoksilta</t>
  </si>
  <si>
    <t>Valmiit tuotteet/tavarat</t>
  </si>
  <si>
    <t>Lainat kunnalta</t>
  </si>
  <si>
    <t>Muu vaihto-omaisuus</t>
  </si>
  <si>
    <t>Lainat julkisyhteisöiltä</t>
  </si>
  <si>
    <t>Lainat muilta luotonantajilta</t>
  </si>
  <si>
    <t>Saadut ennakot</t>
  </si>
  <si>
    <t>SAAMISET</t>
  </si>
  <si>
    <t>Ostovelat</t>
  </si>
  <si>
    <t>Pitkäaikaiset saamiset</t>
  </si>
  <si>
    <t>Liittymismaksut ja muut velat</t>
  </si>
  <si>
    <t>Myyntisaamiset</t>
  </si>
  <si>
    <t>Siirtovelat</t>
  </si>
  <si>
    <t>Lainasaamiset</t>
  </si>
  <si>
    <t>Lyhytaikainen vieras pääoma</t>
  </si>
  <si>
    <t>Siirtosaamiset</t>
  </si>
  <si>
    <t>Lyhytaikaiset saamiset</t>
  </si>
  <si>
    <t>Lainat muilta luontonantajilta</t>
  </si>
  <si>
    <t>SAAMISET YHTEENSÄ</t>
  </si>
  <si>
    <t xml:space="preserve">Muut  velat </t>
  </si>
  <si>
    <t>Rahoitusarvopaperit</t>
  </si>
  <si>
    <t>VIERAS PÄÄOMA YHTEENSÄ</t>
  </si>
  <si>
    <t>Sijoitukset rahamarkkinainstrumentteihin</t>
  </si>
  <si>
    <t>Muut arvopaperit</t>
  </si>
  <si>
    <t>Rahat ja pankkisaamiset</t>
  </si>
  <si>
    <t>VAIHTUVAT VASTAAVAT YHTEENSÄ</t>
  </si>
  <si>
    <t xml:space="preserve">Taseen vastaavaa yhteensä </t>
  </si>
  <si>
    <t>Taseen vastattavaa yhteensä</t>
  </si>
  <si>
    <t>Keskushallinnolta siirtyvät osakkeet lisätty rahoja ja pankkisaamisia vastaan</t>
  </si>
  <si>
    <t>Biocity</t>
  </si>
  <si>
    <t>Koy puutorin pysäköinti</t>
  </si>
  <si>
    <t>l-s hiintotunneli</t>
  </si>
  <si>
    <t>Kiinteistölaitokselta siirretty omaisuus lisätty rahoja ja pankkisaamisia vastaan</t>
  </si>
  <si>
    <t>Maat</t>
  </si>
  <si>
    <t>Kupittaa</t>
  </si>
  <si>
    <t>Kiinteistöliikelaitokselle siirretty omaisuus vähennetty rahoja ja pankkisaamisa vastaan</t>
  </si>
  <si>
    <t>rakennukset</t>
  </si>
  <si>
    <t>Poistoero ja investointivaraus lisätty edellisten tilikausien ylijäämää vastaan</t>
  </si>
  <si>
    <t xml:space="preserve">Rahat ja pankkisaamiset kirjattu edellisten tilikausien ylijäämää vastaan </t>
  </si>
  <si>
    <t>Rahoihin ja pankkisaamisiin sovittu jätettaäväksi 8,7 M€ - keskushallinnolta siirtyneet osakkeet</t>
  </si>
  <si>
    <t>TURUN KIINTEISTÖLIIKELAITOS 1.1.2009</t>
  </si>
  <si>
    <t>Tilikauden yli-/alijäämä</t>
  </si>
  <si>
    <t>Muut  velat</t>
  </si>
  <si>
    <t>Tilaliikelaitokselle siirretty omaisuus vähennetty rahoja ja pankkisaamisia vastaan</t>
  </si>
  <si>
    <t>Tilalaitokselta siirretty rakennusomaisuus lisätty rahoja ja pankkisaamisia vastaan</t>
  </si>
  <si>
    <t>Lisätty Kunnallistekniikasta siirtyneen henkilökunnan lomapallkavelka rahoja ja pankkisaamisia vastaan</t>
  </si>
  <si>
    <t>Rahojen ja pankkisaamisten vähennys kirjattu pitkäaikaisia korottomia lainoja vastaan</t>
  </si>
  <si>
    <t>Rahojen ja pankkisaamisten vähennys kirjattu edellisten tilikausien ylijäämää vastaan</t>
  </si>
  <si>
    <t xml:space="preserve">Rahoihin ja pankkisaamisiin sovittu jätettäväksi </t>
  </si>
  <si>
    <t>TURUN VESILIIKELAITOS 1.1.2009</t>
  </si>
  <si>
    <t>Rahoihin ja pankkisaamisiin ei yhtiöittämisselvityksen vuoksi kosketa</t>
  </si>
  <si>
    <t>Investointirahasto tuloutetaan vuoden 2009 aikana</t>
  </si>
  <si>
    <t>TURUN SATAMALIIKELAITOS 1.1.2009</t>
  </si>
  <si>
    <t>Investointirahasto puretaan investointivaraukseksi</t>
  </si>
  <si>
    <t>TURUN JÄTTEENPOLTTOLIIKELAITOS 1.1.2009</t>
  </si>
  <si>
    <t>Muut velat</t>
  </si>
  <si>
    <t xml:space="preserve">Edellisten tilikausien yli-/alijäämästä purettu kassan kautta Peruskaupungille </t>
  </si>
  <si>
    <t>TURUN KIINTEISTÖPALVELULIIKELAITOS 1.1.2009</t>
  </si>
  <si>
    <t>Ruokapalvelukeskus Katerinkin siirtyneet tase-erät kirjattu kassan kautta Peruskaupungilta</t>
  </si>
  <si>
    <t>LVI-yksikön tase-erät kirjattu rahojen ja pankkisaamisten kautta Talotoimelle</t>
  </si>
  <si>
    <t>Edellisten tilikausien yli-/alijäämät purettu kassan kautta Peruskaupungille</t>
  </si>
  <si>
    <t>TURUN KUNNALLISTEKNIIKKALIIKELAITOS 1.1.2009</t>
  </si>
  <si>
    <t>Yhdistetty vuoden 2008 Kunnallistekniikan ja Kaupungin varikon taseet</t>
  </si>
  <si>
    <t>Lisätty Teknisten palveluiden Talous- ja hallintokeskuksen tase-erät rahoja ja pankkisaamisia vastaan</t>
  </si>
  <si>
    <t>Lisätty Viherlaitokselta siirtyneen pienkonekorjaamon henkilökunnan lomapalkkavelat rahoja ja pankkisaamisa vastaan</t>
  </si>
  <si>
    <t>Lisätty Talotoimelta ja vähennetty Kiinteistöliikelaitokselle siirtyneen henkilökunnan lomapalkkavelat rahoja ja pankkisaamisa vastaan</t>
  </si>
  <si>
    <t>Vähennetty Kiinteistöliikelaitokselle siirtyneen henkilökunnan lomapallkavelka rahoja ja pankkisaamisia vastaan</t>
  </si>
  <si>
    <t>Lainat kunnalta (tilikauden 2008 sisäinen velka) palautettu rahoihin ja pankkisaamisiin</t>
  </si>
  <si>
    <t>TURUN TALOTOIMILIIKELAITOS 1.1.2009</t>
  </si>
  <si>
    <t>Kiinteistöjen hoidolta siirtyneen LVI-yksikön tase-erät lisätty rahoja ja pankkisaamisia vastaan</t>
  </si>
  <si>
    <t>Kunnallistekniikkaliikelaitokselle siirtyneen henkilökunnan lomapalkkavelat vähennety rahoja- ja pankkisaamisia vastaan</t>
  </si>
  <si>
    <t>TURUN VIHERLIIKELAITOS 1.1.2009</t>
  </si>
  <si>
    <t>Edellisten tilikausien yli-/alijäämä</t>
  </si>
  <si>
    <t>Vähennetty Kunnallistekniikkaliikelaitokselle siirtyneen pienkonekorjaamon henkilökunnan lomapalkkavelat rahoja ja pankkisaamisia vastaan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</si>
</sst>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d\.m\.yyyy"/>
    <numFmt numFmtId="175" formatCode="General_)"/>
    <numFmt numFmtId="176" formatCode="#,##0.00_);\(#,##0.00\)"/>
    <numFmt numFmtId="177" formatCode="&quot;Kyllä&quot;;&quot;Kyllä&quot;;&quot;Ei&quot;"/>
    <numFmt numFmtId="178" formatCode="&quot;Tosi&quot;;&quot;Tosi&quot;;&quot;Epätosi&quot;"/>
    <numFmt numFmtId="179" formatCode="&quot;Käytössä&quot;;&quot;Käytössä&quot;;&quot;Ei käytössä&quot;"/>
    <numFmt numFmtId="180" formatCode="#,##0_);\(#,##0\)"/>
    <numFmt numFmtId="181" formatCode="#,##0.0_);\(#,##0.0\)"/>
    <numFmt numFmtId="182" formatCode="#,##0.000"/>
    <numFmt numFmtId="183" formatCode="#,##0.0000"/>
    <numFmt numFmtId="184" formatCode=";;;"/>
    <numFmt numFmtId="185" formatCode="#,##0&quot;mk&quot;_);\(#,##0&quot;mk&quot;\)"/>
    <numFmt numFmtId="186" formatCode="#,##0.00000"/>
    <numFmt numFmtId="187" formatCode="#,##0.000000"/>
    <numFmt numFmtId="188" formatCode="#,##0.0000000"/>
    <numFmt numFmtId="189" formatCode="#,##0.00000000"/>
    <numFmt numFmtId="190" formatCode="0.0000"/>
    <numFmt numFmtId="191" formatCode="0.000"/>
    <numFmt numFmtId="192" formatCode="#,##0.000000000"/>
    <numFmt numFmtId="193" formatCode="#,##0\ [$€-1];[Red]\-#,##0\ [$€-1]"/>
    <numFmt numFmtId="194" formatCode="0.0\ %"/>
    <numFmt numFmtId="195" formatCode="0.00000"/>
    <numFmt numFmtId="196" formatCode="00"/>
  </numFmts>
  <fonts count="14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Helvetica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Tahoma"/>
      <family val="2"/>
    </font>
    <font>
      <sz val="12"/>
      <name val="Tahoma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 quotePrefix="1">
      <alignment horizontal="right"/>
    </xf>
    <xf numFmtId="4" fontId="0" fillId="0" borderId="1" xfId="0" applyNumberFormat="1" applyFont="1" applyBorder="1" applyAlignment="1">
      <alignment/>
    </xf>
    <xf numFmtId="4" fontId="4" fillId="0" borderId="0" xfId="18" applyNumberFormat="1" applyFont="1" applyFill="1" applyBorder="1">
      <alignment/>
      <protection/>
    </xf>
    <xf numFmtId="4" fontId="4" fillId="0" borderId="0" xfId="18" applyNumberFormat="1" applyFont="1" applyBorder="1">
      <alignment/>
      <protection/>
    </xf>
    <xf numFmtId="4" fontId="0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" fontId="0" fillId="0" borderId="3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 quotePrefix="1">
      <alignment/>
    </xf>
    <xf numFmtId="0" fontId="4" fillId="0" borderId="0" xfId="18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</cellXfs>
  <cellStyles count="9">
    <cellStyle name="Normal" xfId="0"/>
    <cellStyle name="Followed Hyperlink" xfId="15"/>
    <cellStyle name="Comma" xfId="16"/>
    <cellStyle name="Hyperlink" xfId="17"/>
    <cellStyle name="Normaali_Työkirja3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zoomScale="75" zoomScaleNormal="75" workbookViewId="0" topLeftCell="A1">
      <pane ySplit="4" topLeftCell="BM5" activePane="bottomLeft" state="frozen"/>
      <selection pane="topLeft" activeCell="D5" sqref="D5"/>
      <selection pane="bottomLeft" activeCell="L24" sqref="L24"/>
    </sheetView>
  </sheetViews>
  <sheetFormatPr defaultColWidth="9.140625" defaultRowHeight="12.75"/>
  <cols>
    <col min="1" max="1" width="4.28125" style="2" customWidth="1"/>
    <col min="2" max="2" width="34.7109375" style="2" customWidth="1"/>
    <col min="3" max="4" width="15.7109375" style="2" customWidth="1"/>
    <col min="5" max="5" width="2.7109375" style="2" customWidth="1"/>
    <col min="6" max="6" width="4.28125" style="2" customWidth="1"/>
    <col min="7" max="7" width="34.7109375" style="2" customWidth="1"/>
    <col min="8" max="8" width="20.7109375" style="2" customWidth="1"/>
    <col min="9" max="9" width="15.7109375" style="2" customWidth="1"/>
    <col min="10" max="10" width="9.140625" style="2" customWidth="1"/>
    <col min="11" max="11" width="16.140625" style="2" customWidth="1"/>
    <col min="12" max="12" width="15.421875" style="3" bestFit="1" customWidth="1"/>
    <col min="13" max="13" width="23.421875" style="2" bestFit="1" customWidth="1"/>
    <col min="14" max="16384" width="9.140625" style="2" customWidth="1"/>
  </cols>
  <sheetData>
    <row r="1" ht="15.75" customHeight="1">
      <c r="A1" s="1" t="s">
        <v>0</v>
      </c>
    </row>
    <row r="2" ht="12.75" customHeight="1">
      <c r="A2" s="2" t="s">
        <v>1</v>
      </c>
    </row>
    <row r="3" ht="12.75" customHeight="1"/>
    <row r="4" spans="1:6" ht="15.75">
      <c r="A4" s="4" t="s">
        <v>2</v>
      </c>
      <c r="F4" s="4" t="s">
        <v>3</v>
      </c>
    </row>
    <row r="5" ht="35.25" customHeight="1"/>
    <row r="6" spans="1:6" ht="12.75" customHeight="1">
      <c r="A6" s="2" t="s">
        <v>4</v>
      </c>
      <c r="F6" s="2" t="s">
        <v>5</v>
      </c>
    </row>
    <row r="7" ht="12.75" customHeight="1"/>
    <row r="8" spans="1:11" ht="12.75" customHeight="1">
      <c r="A8" s="5" t="s">
        <v>6</v>
      </c>
      <c r="B8" s="5"/>
      <c r="F8" s="2" t="s">
        <v>7</v>
      </c>
      <c r="H8" s="3">
        <v>167129923.64</v>
      </c>
      <c r="J8" s="6"/>
      <c r="K8" s="3"/>
    </row>
    <row r="9" spans="2:8" ht="12.75" customHeight="1">
      <c r="B9" s="2" t="s">
        <v>8</v>
      </c>
      <c r="C9" s="3">
        <v>0</v>
      </c>
      <c r="F9" s="2" t="s">
        <v>9</v>
      </c>
      <c r="H9" s="3"/>
    </row>
    <row r="10" spans="2:8" ht="12.75" customHeight="1">
      <c r="B10" s="2" t="s">
        <v>10</v>
      </c>
      <c r="C10" s="3">
        <v>948634.28</v>
      </c>
      <c r="F10" s="2" t="s">
        <v>11</v>
      </c>
      <c r="H10" s="3"/>
    </row>
    <row r="11" spans="2:8" ht="12.75" customHeight="1">
      <c r="B11" s="2" t="s">
        <v>12</v>
      </c>
      <c r="C11" s="7">
        <v>23049.49</v>
      </c>
      <c r="D11" s="7">
        <f>SUM(C9:C11)</f>
        <v>971683.77</v>
      </c>
      <c r="F11" s="2" t="s">
        <v>13</v>
      </c>
      <c r="H11" s="3"/>
    </row>
    <row r="12" spans="1:11" ht="12.75" customHeight="1">
      <c r="A12" s="2" t="s">
        <v>14</v>
      </c>
      <c r="F12" s="2" t="s">
        <v>15</v>
      </c>
      <c r="H12" s="3">
        <v>66934486.47999999</v>
      </c>
      <c r="K12" s="3"/>
    </row>
    <row r="13" spans="1:11" ht="12.75" customHeight="1">
      <c r="A13" s="5" t="s">
        <v>16</v>
      </c>
      <c r="B13" s="5"/>
      <c r="F13" s="2" t="s">
        <v>17</v>
      </c>
      <c r="H13" s="7"/>
      <c r="I13" s="7">
        <f>SUM(H8:H13)</f>
        <v>234064410.11999997</v>
      </c>
      <c r="K13" s="3"/>
    </row>
    <row r="14" spans="2:3" ht="12.75" customHeight="1">
      <c r="B14" s="2" t="s">
        <v>18</v>
      </c>
      <c r="C14" s="3">
        <v>8916755.36</v>
      </c>
    </row>
    <row r="15" spans="2:3" ht="12.75" customHeight="1">
      <c r="B15" s="2" t="s">
        <v>19</v>
      </c>
      <c r="C15" s="3">
        <v>282842491.6</v>
      </c>
    </row>
    <row r="16" spans="2:3" ht="12.75" customHeight="1">
      <c r="B16" s="2" t="s">
        <v>20</v>
      </c>
      <c r="C16" s="3">
        <v>3257456.82</v>
      </c>
    </row>
    <row r="17" spans="2:6" ht="12.75" customHeight="1">
      <c r="B17" s="2" t="s">
        <v>21</v>
      </c>
      <c r="C17" s="3">
        <v>0</v>
      </c>
      <c r="F17" s="2" t="s">
        <v>22</v>
      </c>
    </row>
    <row r="18" spans="2:6" ht="12.75" customHeight="1">
      <c r="B18" s="2" t="s">
        <v>23</v>
      </c>
      <c r="C18" s="3">
        <v>44423.29</v>
      </c>
      <c r="F18" s="2" t="s">
        <v>24</v>
      </c>
    </row>
    <row r="19" spans="2:8" ht="12.75" customHeight="1">
      <c r="B19" s="2" t="s">
        <v>25</v>
      </c>
      <c r="C19" s="7">
        <v>5821332.350000001</v>
      </c>
      <c r="D19" s="7">
        <f>SUM(C14:C19)</f>
        <v>300882459.4200001</v>
      </c>
      <c r="G19" s="2" t="s">
        <v>26</v>
      </c>
      <c r="H19" s="3">
        <v>27190404.68</v>
      </c>
    </row>
    <row r="20" spans="7:9" ht="12.75" customHeight="1">
      <c r="G20" s="2" t="s">
        <v>27</v>
      </c>
      <c r="H20" s="7">
        <v>3685462.42</v>
      </c>
      <c r="I20" s="7">
        <f>SUM(H19:H20)</f>
        <v>30875867.1</v>
      </c>
    </row>
    <row r="21" spans="1:2" ht="12.75" customHeight="1">
      <c r="A21" s="5" t="s">
        <v>28</v>
      </c>
      <c r="B21" s="5"/>
    </row>
    <row r="22" spans="2:3" ht="12.75" customHeight="1">
      <c r="B22" s="2" t="s">
        <v>29</v>
      </c>
      <c r="C22" s="3">
        <v>7980703.29</v>
      </c>
    </row>
    <row r="23" spans="2:6" ht="12.75" customHeight="1">
      <c r="B23" s="2" t="s">
        <v>30</v>
      </c>
      <c r="C23" s="3"/>
      <c r="F23" s="2" t="s">
        <v>31</v>
      </c>
    </row>
    <row r="24" spans="2:8" ht="12.75" customHeight="1">
      <c r="B24" s="2" t="s">
        <v>32</v>
      </c>
      <c r="C24" s="3"/>
      <c r="G24" s="2" t="s">
        <v>33</v>
      </c>
      <c r="H24" s="3"/>
    </row>
    <row r="25" spans="2:9" ht="12.75" customHeight="1">
      <c r="B25" s="2" t="s">
        <v>34</v>
      </c>
      <c r="C25" s="7">
        <v>8901.78</v>
      </c>
      <c r="D25" s="7">
        <f>SUM(C22:C25)</f>
        <v>7989605.07</v>
      </c>
      <c r="G25" s="2" t="s">
        <v>35</v>
      </c>
      <c r="H25" s="7"/>
      <c r="I25" s="7">
        <f>SUM(H24:H25)</f>
        <v>0</v>
      </c>
    </row>
    <row r="26" spans="1:4" ht="12.75" customHeight="1">
      <c r="A26" s="2" t="s">
        <v>36</v>
      </c>
      <c r="D26" s="3">
        <f>SUM(D11+D19+D25)</f>
        <v>309843748.26000005</v>
      </c>
    </row>
    <row r="27" ht="12.75" customHeight="1">
      <c r="K27" s="3"/>
    </row>
    <row r="28" ht="12.75" customHeight="1"/>
    <row r="29" spans="1:8" ht="12.75" customHeight="1">
      <c r="A29" s="2" t="s">
        <v>37</v>
      </c>
      <c r="F29" s="2" t="s">
        <v>38</v>
      </c>
      <c r="H29" s="3"/>
    </row>
    <row r="30" spans="2:8" ht="12.75" customHeight="1">
      <c r="B30" s="2" t="s">
        <v>39</v>
      </c>
      <c r="C30" s="3"/>
      <c r="G30" s="2" t="s">
        <v>39</v>
      </c>
      <c r="H30" s="3"/>
    </row>
    <row r="31" spans="2:8" ht="12.75" customHeight="1">
      <c r="B31" s="2" t="s">
        <v>40</v>
      </c>
      <c r="C31" s="3"/>
      <c r="G31" s="2" t="s">
        <v>41</v>
      </c>
      <c r="H31" s="3"/>
    </row>
    <row r="32" spans="2:9" ht="12.75" customHeight="1">
      <c r="B32" s="2" t="s">
        <v>42</v>
      </c>
      <c r="C32" s="3"/>
      <c r="G32" s="2" t="s">
        <v>43</v>
      </c>
      <c r="H32" s="7"/>
      <c r="I32" s="7">
        <f>SUM(H30:H32)</f>
        <v>0</v>
      </c>
    </row>
    <row r="33" spans="2:4" ht="12.75" customHeight="1">
      <c r="B33" s="2" t="s">
        <v>44</v>
      </c>
      <c r="C33" s="7"/>
      <c r="D33" s="7">
        <f>SUM(C30:C33)</f>
        <v>0</v>
      </c>
    </row>
    <row r="34" ht="12.75" customHeight="1"/>
    <row r="35" ht="12.75" customHeight="1"/>
    <row r="36" spans="1:6" ht="12.75" customHeight="1">
      <c r="A36" s="2" t="s">
        <v>45</v>
      </c>
      <c r="F36" s="2" t="s">
        <v>46</v>
      </c>
    </row>
    <row r="37" spans="1:7" ht="12.75" customHeight="1">
      <c r="A37" s="5" t="s">
        <v>47</v>
      </c>
      <c r="B37" s="5"/>
      <c r="C37" s="3"/>
      <c r="F37" s="5" t="s">
        <v>48</v>
      </c>
      <c r="G37" s="5"/>
    </row>
    <row r="38" spans="2:9" ht="12.75" customHeight="1">
      <c r="B38" s="2" t="s">
        <v>49</v>
      </c>
      <c r="C38" s="3"/>
      <c r="G38" s="2" t="s">
        <v>50</v>
      </c>
      <c r="H38" s="3"/>
      <c r="I38" s="3"/>
    </row>
    <row r="39" spans="2:9" ht="12.75" customHeight="1">
      <c r="B39" s="2" t="s">
        <v>51</v>
      </c>
      <c r="C39" s="3"/>
      <c r="G39" s="2" t="s">
        <v>52</v>
      </c>
      <c r="H39" s="3"/>
      <c r="I39" s="3"/>
    </row>
    <row r="40" spans="2:8" ht="12.75" customHeight="1">
      <c r="B40" s="2" t="s">
        <v>53</v>
      </c>
      <c r="C40" s="3"/>
      <c r="G40" s="2" t="s">
        <v>54</v>
      </c>
      <c r="H40" s="3">
        <v>57897300</v>
      </c>
    </row>
    <row r="41" spans="2:9" ht="12.75" customHeight="1">
      <c r="B41" s="2" t="s">
        <v>55</v>
      </c>
      <c r="C41" s="3"/>
      <c r="G41" s="2" t="s">
        <v>56</v>
      </c>
      <c r="H41" s="3"/>
      <c r="I41" s="3"/>
    </row>
    <row r="42" spans="2:9" ht="12.75" customHeight="1">
      <c r="B42" s="2" t="s">
        <v>12</v>
      </c>
      <c r="C42" s="7"/>
      <c r="D42" s="7">
        <f>SUM(C37:C42)</f>
        <v>0</v>
      </c>
      <c r="G42" s="2" t="s">
        <v>57</v>
      </c>
      <c r="H42" s="3"/>
      <c r="I42" s="3"/>
    </row>
    <row r="43" spans="7:9" ht="12.75" customHeight="1">
      <c r="G43" s="2" t="s">
        <v>58</v>
      </c>
      <c r="H43" s="3"/>
      <c r="I43" s="3"/>
    </row>
    <row r="44" spans="1:9" ht="12.75" customHeight="1">
      <c r="A44" s="2" t="s">
        <v>59</v>
      </c>
      <c r="G44" s="2" t="s">
        <v>60</v>
      </c>
      <c r="H44" s="3"/>
      <c r="I44" s="3"/>
    </row>
    <row r="45" spans="1:9" ht="12.75" customHeight="1">
      <c r="A45" s="5" t="s">
        <v>61</v>
      </c>
      <c r="B45" s="5"/>
      <c r="G45" s="2" t="s">
        <v>62</v>
      </c>
      <c r="H45" s="3">
        <v>89059.22</v>
      </c>
      <c r="I45" s="3"/>
    </row>
    <row r="46" spans="2:9" ht="12.75" customHeight="1">
      <c r="B46" s="2" t="s">
        <v>63</v>
      </c>
      <c r="C46" s="3"/>
      <c r="G46" s="2" t="s">
        <v>64</v>
      </c>
      <c r="H46" s="7"/>
      <c r="I46" s="7">
        <f>SUM(H38:H46)</f>
        <v>57986359.22</v>
      </c>
    </row>
    <row r="47" spans="2:3" ht="12.75" customHeight="1">
      <c r="B47" s="2" t="s">
        <v>65</v>
      </c>
      <c r="C47" s="3"/>
    </row>
    <row r="48" spans="2:7" ht="12.75" customHeight="1">
      <c r="B48" s="2" t="s">
        <v>34</v>
      </c>
      <c r="C48" s="3">
        <v>4832083.19</v>
      </c>
      <c r="F48" s="5" t="s">
        <v>66</v>
      </c>
      <c r="G48" s="5"/>
    </row>
    <row r="49" spans="2:9" ht="12.75" customHeight="1">
      <c r="B49" s="2" t="s">
        <v>67</v>
      </c>
      <c r="C49" s="7"/>
      <c r="D49" s="7">
        <f>SUM(C46:C49)</f>
        <v>4832083.1899999995</v>
      </c>
      <c r="G49" s="2" t="s">
        <v>50</v>
      </c>
      <c r="H49" s="3"/>
      <c r="I49" s="3"/>
    </row>
    <row r="50" spans="1:9" ht="12.75" customHeight="1">
      <c r="A50" s="5" t="s">
        <v>68</v>
      </c>
      <c r="B50" s="5"/>
      <c r="G50" s="2" t="s">
        <v>52</v>
      </c>
      <c r="H50" s="3"/>
      <c r="I50" s="3"/>
    </row>
    <row r="51" spans="2:7" ht="12.75" customHeight="1">
      <c r="B51" s="2" t="s">
        <v>63</v>
      </c>
      <c r="C51" s="3">
        <v>300663.21</v>
      </c>
      <c r="G51" s="2" t="s">
        <v>54</v>
      </c>
    </row>
    <row r="52" spans="2:9" ht="12.75" customHeight="1">
      <c r="B52" s="2" t="s">
        <v>65</v>
      </c>
      <c r="C52" s="3"/>
      <c r="G52" s="2" t="s">
        <v>56</v>
      </c>
      <c r="H52" s="3"/>
      <c r="I52" s="3"/>
    </row>
    <row r="53" spans="2:11" ht="12.75" customHeight="1">
      <c r="B53" s="2" t="s">
        <v>34</v>
      </c>
      <c r="C53" s="3">
        <v>1233164.95</v>
      </c>
      <c r="G53" s="2" t="s">
        <v>69</v>
      </c>
      <c r="H53" s="3"/>
      <c r="I53" s="3"/>
      <c r="K53" s="8"/>
    </row>
    <row r="54" spans="2:11" ht="12.75" customHeight="1">
      <c r="B54" s="2" t="s">
        <v>67</v>
      </c>
      <c r="C54" s="7">
        <v>716792.28</v>
      </c>
      <c r="D54" s="7">
        <f>SUM(C51:C54)</f>
        <v>2250620.44</v>
      </c>
      <c r="G54" s="2" t="s">
        <v>58</v>
      </c>
      <c r="H54" s="3"/>
      <c r="I54" s="3"/>
      <c r="K54" s="9"/>
    </row>
    <row r="55" spans="1:11" ht="12.75" customHeight="1">
      <c r="A55" s="2" t="s">
        <v>70</v>
      </c>
      <c r="D55" s="10">
        <f>SUM(D49+D54)</f>
        <v>7082703.629999999</v>
      </c>
      <c r="G55" s="2" t="s">
        <v>60</v>
      </c>
      <c r="H55" s="3">
        <v>852922.53</v>
      </c>
      <c r="I55" s="3"/>
      <c r="K55" s="8"/>
    </row>
    <row r="56" spans="7:9" ht="12.75" customHeight="1">
      <c r="G56" s="2" t="s">
        <v>71</v>
      </c>
      <c r="H56" s="3">
        <v>55532.88</v>
      </c>
      <c r="I56" s="3"/>
    </row>
    <row r="57" spans="1:9" ht="12.75" customHeight="1">
      <c r="A57" s="5" t="s">
        <v>72</v>
      </c>
      <c r="B57" s="5"/>
      <c r="G57" s="2" t="s">
        <v>64</v>
      </c>
      <c r="H57" s="7">
        <v>412941.88</v>
      </c>
      <c r="I57" s="7">
        <f>SUM(H49:H57)</f>
        <v>1321397.29</v>
      </c>
    </row>
    <row r="58" spans="2:9" ht="12.75" customHeight="1">
      <c r="B58" s="2" t="s">
        <v>29</v>
      </c>
      <c r="C58" s="3"/>
      <c r="F58" s="2" t="s">
        <v>73</v>
      </c>
      <c r="H58" s="3"/>
      <c r="I58" s="3">
        <f>SUM(I46+I57)</f>
        <v>59307756.51</v>
      </c>
    </row>
    <row r="59" spans="2:3" ht="12.75" customHeight="1">
      <c r="B59" s="2" t="s">
        <v>74</v>
      </c>
      <c r="C59" s="3"/>
    </row>
    <row r="60" spans="2:3" ht="12.75" customHeight="1">
      <c r="B60" s="2" t="s">
        <v>30</v>
      </c>
      <c r="C60" s="3"/>
    </row>
    <row r="61" spans="2:4" ht="12.75" customHeight="1">
      <c r="B61" s="2" t="s">
        <v>75</v>
      </c>
      <c r="C61" s="7"/>
      <c r="D61" s="7">
        <f>SUM(C58:C61)</f>
        <v>0</v>
      </c>
    </row>
    <row r="62" ht="12.75" customHeight="1"/>
    <row r="63" spans="1:11" ht="12.75" customHeight="1">
      <c r="A63" s="5" t="s">
        <v>76</v>
      </c>
      <c r="C63" s="7">
        <v>7321581.839999927</v>
      </c>
      <c r="D63" s="7">
        <f>C63</f>
        <v>7321581.839999927</v>
      </c>
      <c r="K63" s="11"/>
    </row>
    <row r="64" spans="1:4" ht="12.75" customHeight="1">
      <c r="A64" s="2" t="s">
        <v>77</v>
      </c>
      <c r="D64" s="10">
        <f>SUM(D42+D55+D61+D63)</f>
        <v>14404285.469999926</v>
      </c>
    </row>
    <row r="65" ht="12.75" customHeight="1"/>
    <row r="66" spans="1:9" ht="26.25" customHeight="1" thickBot="1">
      <c r="A66" s="2" t="s">
        <v>78</v>
      </c>
      <c r="D66" s="12">
        <f>SUM(D26+D33+D42+D55+D61+D63)</f>
        <v>324248033.72999996</v>
      </c>
      <c r="F66" s="2" t="s">
        <v>79</v>
      </c>
      <c r="I66" s="12">
        <f>SUM(I13+I20+I25+I32+I58)</f>
        <v>324248033.72999996</v>
      </c>
    </row>
    <row r="67" ht="12.75" customHeight="1" thickTop="1"/>
    <row r="68" ht="12.75" customHeight="1">
      <c r="I68" s="3"/>
    </row>
    <row r="71" spans="1:9" ht="12.75">
      <c r="A71" s="13">
        <v>1</v>
      </c>
      <c r="B71" s="2" t="s">
        <v>80</v>
      </c>
      <c r="H71" s="14">
        <f>SUM(H72:H74)</f>
        <v>1378418.1600000001</v>
      </c>
      <c r="I71" s="3"/>
    </row>
    <row r="72" spans="1:8" ht="12.75">
      <c r="A72" s="13"/>
      <c r="F72" s="3" t="s">
        <v>81</v>
      </c>
      <c r="H72" s="3">
        <v>1327938.82</v>
      </c>
    </row>
    <row r="73" spans="1:8" ht="12.75">
      <c r="A73" s="13"/>
      <c r="F73" s="3" t="s">
        <v>82</v>
      </c>
      <c r="H73" s="3">
        <v>479.34</v>
      </c>
    </row>
    <row r="74" spans="1:8" ht="12.75">
      <c r="A74" s="13"/>
      <c r="F74" s="3" t="s">
        <v>83</v>
      </c>
      <c r="H74" s="15">
        <v>50000</v>
      </c>
    </row>
    <row r="75" spans="1:9" ht="12.75">
      <c r="A75" s="13">
        <v>2</v>
      </c>
      <c r="B75" s="2" t="s">
        <v>84</v>
      </c>
      <c r="H75" s="14">
        <f>SUM(H76:H77)</f>
        <v>9360392.549999999</v>
      </c>
      <c r="I75" s="16"/>
    </row>
    <row r="76" spans="1:9" ht="12.75">
      <c r="A76" s="13"/>
      <c r="F76" s="17" t="s">
        <v>85</v>
      </c>
      <c r="H76" s="3">
        <v>8916755.36</v>
      </c>
      <c r="I76" s="16"/>
    </row>
    <row r="77" spans="1:8" ht="12.75">
      <c r="A77" s="13"/>
      <c r="F77" s="17" t="s">
        <v>86</v>
      </c>
      <c r="H77" s="3">
        <v>443637.19</v>
      </c>
    </row>
    <row r="78" spans="1:9" ht="12.75">
      <c r="A78" s="13">
        <v>3</v>
      </c>
      <c r="B78" s="2" t="s">
        <v>87</v>
      </c>
      <c r="F78" s="2" t="s">
        <v>88</v>
      </c>
      <c r="H78" s="3">
        <v>7286671.51</v>
      </c>
      <c r="I78" s="3"/>
    </row>
    <row r="79" spans="1:8" ht="12.75">
      <c r="A79" s="13">
        <v>4</v>
      </c>
      <c r="B79" s="18" t="s">
        <v>89</v>
      </c>
      <c r="H79" s="3">
        <f>I20</f>
        <v>30875867.1</v>
      </c>
    </row>
    <row r="80" spans="1:8" ht="12.75">
      <c r="A80" s="13">
        <v>5</v>
      </c>
      <c r="B80" s="18" t="s">
        <v>90</v>
      </c>
      <c r="H80" s="3">
        <v>-12395539.19</v>
      </c>
    </row>
    <row r="81" spans="1:8" ht="12.75">
      <c r="A81" s="13">
        <v>6</v>
      </c>
      <c r="B81" s="18" t="s">
        <v>91</v>
      </c>
      <c r="H81" s="15">
        <f>8700000-H71</f>
        <v>7321581.84</v>
      </c>
    </row>
    <row r="82" ht="12.75">
      <c r="A82" s="13"/>
    </row>
    <row r="83" spans="1:2" ht="12.75">
      <c r="A83" s="13"/>
      <c r="B83" s="18"/>
    </row>
    <row r="85" ht="12.75">
      <c r="H85" s="3"/>
    </row>
  </sheetData>
  <printOptions horizontalCentered="1"/>
  <pageMargins left="0.7874015748031497" right="0.31496062992125984" top="1.1811023622047245" bottom="0.35433070866141736" header="0.3937007874015748" footer="0.35433070866141736"/>
  <pageSetup fitToHeight="1" fitToWidth="1" horizontalDpi="600" verticalDpi="6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view="pageBreakPreview" zoomScaleNormal="75" zoomScaleSheetLayoutView="100" workbookViewId="0" topLeftCell="A1">
      <pane ySplit="4" topLeftCell="BM5" activePane="bottomLeft" state="frozen"/>
      <selection pane="topLeft" activeCell="D5" sqref="D5"/>
      <selection pane="bottomLeft" activeCell="H6" sqref="H6"/>
    </sheetView>
  </sheetViews>
  <sheetFormatPr defaultColWidth="9.140625" defaultRowHeight="12.75"/>
  <cols>
    <col min="1" max="1" width="4.28125" style="2" customWidth="1"/>
    <col min="2" max="2" width="34.7109375" style="2" customWidth="1"/>
    <col min="3" max="4" width="15.7109375" style="2" customWidth="1"/>
    <col min="5" max="5" width="2.7109375" style="2" customWidth="1"/>
    <col min="6" max="6" width="4.28125" style="2" customWidth="1"/>
    <col min="7" max="7" width="34.7109375" style="2" customWidth="1"/>
    <col min="8" max="8" width="18.8515625" style="2" customWidth="1"/>
    <col min="9" max="9" width="16.8515625" style="2" bestFit="1" customWidth="1"/>
    <col min="10" max="10" width="9.140625" style="2" customWidth="1"/>
    <col min="11" max="11" width="13.7109375" style="2" bestFit="1" customWidth="1"/>
    <col min="12" max="12" width="16.7109375" style="3" customWidth="1"/>
    <col min="13" max="13" width="3.8515625" style="2" customWidth="1"/>
    <col min="14" max="16384" width="9.140625" style="2" customWidth="1"/>
  </cols>
  <sheetData>
    <row r="1" ht="15.75" customHeight="1">
      <c r="A1" s="1" t="s">
        <v>0</v>
      </c>
    </row>
    <row r="2" ht="12.75" customHeight="1">
      <c r="A2" s="2" t="s">
        <v>92</v>
      </c>
    </row>
    <row r="3" ht="12.75" customHeight="1"/>
    <row r="4" spans="1:6" ht="15.75">
      <c r="A4" s="4" t="s">
        <v>2</v>
      </c>
      <c r="F4" s="4" t="s">
        <v>3</v>
      </c>
    </row>
    <row r="5" ht="35.25" customHeight="1"/>
    <row r="6" spans="1:6" ht="12.75" customHeight="1">
      <c r="A6" s="2" t="s">
        <v>4</v>
      </c>
      <c r="F6" s="2" t="s">
        <v>5</v>
      </c>
    </row>
    <row r="7" ht="12.75" customHeight="1"/>
    <row r="8" spans="1:11" ht="12.75" customHeight="1">
      <c r="A8" s="5" t="s">
        <v>6</v>
      </c>
      <c r="B8" s="5"/>
      <c r="F8" s="2" t="s">
        <v>7</v>
      </c>
      <c r="H8" s="3">
        <v>114740077.81</v>
      </c>
      <c r="J8" s="6"/>
      <c r="K8" s="3"/>
    </row>
    <row r="9" spans="2:8" ht="12.75" customHeight="1">
      <c r="B9" s="2" t="s">
        <v>8</v>
      </c>
      <c r="C9" s="3">
        <v>337816.86</v>
      </c>
      <c r="F9" s="2" t="s">
        <v>9</v>
      </c>
      <c r="H9" s="3"/>
    </row>
    <row r="10" spans="2:8" ht="12.75" customHeight="1">
      <c r="B10" s="2" t="s">
        <v>10</v>
      </c>
      <c r="C10" s="3"/>
      <c r="F10" s="2" t="s">
        <v>11</v>
      </c>
      <c r="H10" s="3"/>
    </row>
    <row r="11" spans="2:8" ht="12.75" customHeight="1">
      <c r="B11" s="2" t="s">
        <v>12</v>
      </c>
      <c r="C11" s="7">
        <v>0</v>
      </c>
      <c r="D11" s="7">
        <f>SUM(C9:C11)</f>
        <v>337816.86</v>
      </c>
      <c r="F11" s="2" t="s">
        <v>13</v>
      </c>
      <c r="H11" s="3"/>
    </row>
    <row r="12" spans="1:8" ht="12.75" customHeight="1">
      <c r="A12" s="2" t="s">
        <v>14</v>
      </c>
      <c r="F12" s="2" t="s">
        <v>15</v>
      </c>
      <c r="H12" s="3">
        <v>76860998.65</v>
      </c>
    </row>
    <row r="13" spans="1:11" ht="12.75" customHeight="1">
      <c r="A13" s="5" t="s">
        <v>16</v>
      </c>
      <c r="B13" s="5"/>
      <c r="F13" s="2" t="s">
        <v>93</v>
      </c>
      <c r="H13" s="7"/>
      <c r="I13" s="7">
        <f>SUM(H8:H13)</f>
        <v>191601076.46</v>
      </c>
      <c r="K13" s="3"/>
    </row>
    <row r="14" spans="2:3" ht="12.75" customHeight="1">
      <c r="B14" s="2" t="s">
        <v>18</v>
      </c>
      <c r="C14" s="3">
        <v>77939941.72</v>
      </c>
    </row>
    <row r="15" spans="2:11" ht="12.75" customHeight="1">
      <c r="B15" s="2" t="s">
        <v>19</v>
      </c>
      <c r="C15" s="3">
        <v>10042018.34</v>
      </c>
      <c r="K15" s="3"/>
    </row>
    <row r="16" spans="2:3" ht="12.75" customHeight="1">
      <c r="B16" s="2" t="s">
        <v>20</v>
      </c>
      <c r="C16" s="3">
        <v>136948727.35999998</v>
      </c>
    </row>
    <row r="17" spans="2:6" ht="12.75" customHeight="1">
      <c r="B17" s="2" t="s">
        <v>21</v>
      </c>
      <c r="C17" s="3">
        <v>87163.4</v>
      </c>
      <c r="F17" s="2" t="s">
        <v>22</v>
      </c>
    </row>
    <row r="18" spans="2:6" ht="12.75" customHeight="1">
      <c r="B18" s="2" t="s">
        <v>23</v>
      </c>
      <c r="C18" s="3">
        <v>140.25</v>
      </c>
      <c r="F18" s="2" t="s">
        <v>24</v>
      </c>
    </row>
    <row r="19" spans="2:8" ht="12.75" customHeight="1">
      <c r="B19" s="2" t="s">
        <v>25</v>
      </c>
      <c r="C19" s="7">
        <v>507671</v>
      </c>
      <c r="D19" s="7">
        <f>SUM(C14:C19)</f>
        <v>225525662.07</v>
      </c>
      <c r="G19" s="2" t="s">
        <v>26</v>
      </c>
      <c r="H19" s="3">
        <v>0</v>
      </c>
    </row>
    <row r="20" spans="7:9" ht="12.75" customHeight="1">
      <c r="G20" s="2" t="s">
        <v>27</v>
      </c>
      <c r="H20" s="7">
        <v>5300000</v>
      </c>
      <c r="I20" s="7">
        <f>SUM(H19:H20)</f>
        <v>5300000</v>
      </c>
    </row>
    <row r="21" spans="1:14" ht="12.75" customHeight="1">
      <c r="A21" s="5" t="s">
        <v>28</v>
      </c>
      <c r="B21" s="5"/>
      <c r="L21" s="14"/>
      <c r="M21" s="19"/>
      <c r="N21" s="17"/>
    </row>
    <row r="22" spans="2:14" ht="12.75" customHeight="1">
      <c r="B22" s="2" t="s">
        <v>29</v>
      </c>
      <c r="C22" s="3">
        <v>5504659.08</v>
      </c>
      <c r="L22" s="14"/>
      <c r="M22" s="19"/>
      <c r="N22" s="17"/>
    </row>
    <row r="23" spans="2:14" ht="12.75" customHeight="1">
      <c r="B23" s="2" t="s">
        <v>30</v>
      </c>
      <c r="C23" s="3"/>
      <c r="F23" s="2" t="s">
        <v>31</v>
      </c>
      <c r="L23" s="14"/>
      <c r="M23" s="19"/>
      <c r="N23" s="17"/>
    </row>
    <row r="24" spans="2:14" ht="12.75" customHeight="1">
      <c r="B24" s="2" t="s">
        <v>32</v>
      </c>
      <c r="C24" s="3"/>
      <c r="G24" s="2" t="s">
        <v>33</v>
      </c>
      <c r="H24" s="3"/>
      <c r="L24" s="14"/>
      <c r="M24" s="19"/>
      <c r="N24" s="17"/>
    </row>
    <row r="25" spans="2:14" ht="12.75" customHeight="1">
      <c r="B25" s="2" t="s">
        <v>34</v>
      </c>
      <c r="C25" s="7"/>
      <c r="D25" s="7">
        <f>SUM(C22:C25)</f>
        <v>5504659.08</v>
      </c>
      <c r="G25" s="2" t="s">
        <v>35</v>
      </c>
      <c r="H25" s="7">
        <v>3718683.6</v>
      </c>
      <c r="I25" s="7">
        <f>SUM(H24:H25)</f>
        <v>3718683.6</v>
      </c>
      <c r="L25" s="14"/>
      <c r="M25" s="19"/>
      <c r="N25" s="17"/>
    </row>
    <row r="26" spans="1:14" ht="12.75" customHeight="1">
      <c r="A26" s="2" t="s">
        <v>36</v>
      </c>
      <c r="D26" s="3">
        <f>SUM(D11+D19+D25)</f>
        <v>231368138.01000002</v>
      </c>
      <c r="L26" s="14"/>
      <c r="M26" s="19"/>
      <c r="N26" s="17"/>
    </row>
    <row r="27" spans="12:14" ht="12.75" customHeight="1">
      <c r="L27" s="14"/>
      <c r="M27" s="19"/>
      <c r="N27" s="17"/>
    </row>
    <row r="28" spans="12:14" ht="12.75" customHeight="1">
      <c r="L28" s="14"/>
      <c r="M28" s="19"/>
      <c r="N28" s="17"/>
    </row>
    <row r="29" spans="1:14" ht="12.75" customHeight="1">
      <c r="A29" s="2" t="s">
        <v>37</v>
      </c>
      <c r="F29" s="2" t="s">
        <v>38</v>
      </c>
      <c r="H29" s="3"/>
      <c r="L29" s="14"/>
      <c r="M29" s="19"/>
      <c r="N29" s="17"/>
    </row>
    <row r="30" spans="2:14" ht="12.75" customHeight="1">
      <c r="B30" s="2" t="s">
        <v>39</v>
      </c>
      <c r="C30" s="3"/>
      <c r="G30" s="2" t="s">
        <v>39</v>
      </c>
      <c r="H30" s="3">
        <v>15300</v>
      </c>
      <c r="L30" s="14"/>
      <c r="M30" s="19"/>
      <c r="N30" s="17"/>
    </row>
    <row r="31" spans="2:8" ht="12.75" customHeight="1">
      <c r="B31" s="2" t="s">
        <v>40</v>
      </c>
      <c r="C31" s="3"/>
      <c r="G31" s="2" t="s">
        <v>41</v>
      </c>
      <c r="H31" s="3"/>
    </row>
    <row r="32" spans="2:9" ht="12.75" customHeight="1">
      <c r="B32" s="2" t="s">
        <v>42</v>
      </c>
      <c r="C32" s="3"/>
      <c r="G32" s="2" t="s">
        <v>43</v>
      </c>
      <c r="H32" s="7"/>
      <c r="I32" s="7">
        <f>SUM(H30:H32)</f>
        <v>15300</v>
      </c>
    </row>
    <row r="33" spans="2:4" ht="12.75" customHeight="1">
      <c r="B33" s="2" t="s">
        <v>44</v>
      </c>
      <c r="C33" s="7"/>
      <c r="D33" s="7">
        <f>SUM(C30:C33)</f>
        <v>0</v>
      </c>
    </row>
    <row r="34" ht="12.75" customHeight="1"/>
    <row r="35" ht="12.75" customHeight="1"/>
    <row r="36" spans="1:6" ht="12.75" customHeight="1">
      <c r="A36" s="2" t="s">
        <v>45</v>
      </c>
      <c r="F36" s="2" t="s">
        <v>46</v>
      </c>
    </row>
    <row r="37" spans="1:7" ht="12.75" customHeight="1">
      <c r="A37" s="5" t="s">
        <v>47</v>
      </c>
      <c r="B37" s="5"/>
      <c r="C37" s="3"/>
      <c r="F37" s="5" t="s">
        <v>48</v>
      </c>
      <c r="G37" s="5"/>
    </row>
    <row r="38" spans="2:9" ht="12.75" customHeight="1">
      <c r="B38" s="2" t="s">
        <v>49</v>
      </c>
      <c r="C38" s="3"/>
      <c r="G38" s="2" t="s">
        <v>50</v>
      </c>
      <c r="H38" s="3"/>
      <c r="I38" s="3"/>
    </row>
    <row r="39" spans="2:9" ht="12.75" customHeight="1">
      <c r="B39" s="2" t="s">
        <v>51</v>
      </c>
      <c r="C39" s="3"/>
      <c r="G39" s="2" t="s">
        <v>52</v>
      </c>
      <c r="H39" s="3"/>
      <c r="I39" s="3"/>
    </row>
    <row r="40" spans="2:8" ht="12.75" customHeight="1">
      <c r="B40" s="2" t="s">
        <v>53</v>
      </c>
      <c r="C40" s="3"/>
      <c r="G40" s="2" t="s">
        <v>54</v>
      </c>
      <c r="H40" s="3">
        <v>42416666.69</v>
      </c>
    </row>
    <row r="41" spans="2:9" ht="12.75" customHeight="1">
      <c r="B41" s="2" t="s">
        <v>55</v>
      </c>
      <c r="C41" s="3"/>
      <c r="G41" s="2" t="s">
        <v>56</v>
      </c>
      <c r="H41" s="3"/>
      <c r="I41" s="3"/>
    </row>
    <row r="42" spans="2:9" ht="12.75" customHeight="1">
      <c r="B42" s="2" t="s">
        <v>12</v>
      </c>
      <c r="C42" s="7"/>
      <c r="D42" s="7">
        <f>SUM(C37:C42)</f>
        <v>0</v>
      </c>
      <c r="G42" s="2" t="s">
        <v>57</v>
      </c>
      <c r="H42" s="3"/>
      <c r="I42" s="3"/>
    </row>
    <row r="43" spans="7:9" ht="12.75" customHeight="1">
      <c r="G43" s="2" t="s">
        <v>58</v>
      </c>
      <c r="H43" s="3"/>
      <c r="I43" s="3"/>
    </row>
    <row r="44" spans="1:9" ht="12.75" customHeight="1">
      <c r="A44" s="2" t="s">
        <v>59</v>
      </c>
      <c r="G44" s="2" t="s">
        <v>60</v>
      </c>
      <c r="H44" s="3"/>
      <c r="I44" s="3"/>
    </row>
    <row r="45" spans="1:9" ht="12.75" customHeight="1">
      <c r="A45" s="5" t="s">
        <v>61</v>
      </c>
      <c r="B45" s="5"/>
      <c r="G45" s="2" t="s">
        <v>62</v>
      </c>
      <c r="H45" s="3">
        <v>832781.77</v>
      </c>
      <c r="I45" s="3"/>
    </row>
    <row r="46" spans="2:9" ht="12.75" customHeight="1">
      <c r="B46" s="2" t="s">
        <v>63</v>
      </c>
      <c r="C46" s="3"/>
      <c r="G46" s="2" t="s">
        <v>64</v>
      </c>
      <c r="H46" s="7"/>
      <c r="I46" s="7">
        <f>SUM(H38:H46)</f>
        <v>43249448.46</v>
      </c>
    </row>
    <row r="47" spans="2:3" ht="12.75" customHeight="1">
      <c r="B47" s="2" t="s">
        <v>65</v>
      </c>
      <c r="C47" s="3"/>
    </row>
    <row r="48" spans="2:7" ht="12.75" customHeight="1">
      <c r="B48" s="2" t="s">
        <v>34</v>
      </c>
      <c r="C48" s="3">
        <v>252838.35</v>
      </c>
      <c r="F48" s="5" t="s">
        <v>66</v>
      </c>
      <c r="G48" s="5"/>
    </row>
    <row r="49" spans="2:9" ht="12.75" customHeight="1">
      <c r="B49" s="2" t="s">
        <v>67</v>
      </c>
      <c r="C49" s="7">
        <v>0</v>
      </c>
      <c r="D49" s="7">
        <f>SUM(C46:C49)</f>
        <v>252838.35</v>
      </c>
      <c r="G49" s="2" t="s">
        <v>50</v>
      </c>
      <c r="H49" s="3"/>
      <c r="I49" s="3"/>
    </row>
    <row r="50" spans="1:9" ht="12.75" customHeight="1">
      <c r="A50" s="5" t="s">
        <v>68</v>
      </c>
      <c r="B50" s="5"/>
      <c r="G50" s="2" t="s">
        <v>52</v>
      </c>
      <c r="H50" s="3"/>
      <c r="I50" s="3"/>
    </row>
    <row r="51" spans="2:8" ht="12.75" customHeight="1">
      <c r="B51" s="2" t="s">
        <v>63</v>
      </c>
      <c r="C51" s="3">
        <v>1171673.58</v>
      </c>
      <c r="G51" s="2" t="s">
        <v>54</v>
      </c>
      <c r="H51" s="3">
        <v>1083333.33</v>
      </c>
    </row>
    <row r="52" spans="2:9" ht="12.75" customHeight="1">
      <c r="B52" s="2" t="s">
        <v>65</v>
      </c>
      <c r="C52" s="3"/>
      <c r="G52" s="2" t="s">
        <v>56</v>
      </c>
      <c r="H52" s="3"/>
      <c r="I52" s="3"/>
    </row>
    <row r="53" spans="2:9" ht="12.75" customHeight="1">
      <c r="B53" s="2" t="s">
        <v>34</v>
      </c>
      <c r="C53" s="3">
        <v>4128656.88</v>
      </c>
      <c r="G53" s="2" t="s">
        <v>69</v>
      </c>
      <c r="H53" s="3"/>
      <c r="I53" s="3"/>
    </row>
    <row r="54" spans="2:9" ht="12.75" customHeight="1">
      <c r="B54" s="2" t="s">
        <v>67</v>
      </c>
      <c r="C54" s="7">
        <v>27472.58</v>
      </c>
      <c r="D54" s="7">
        <f>SUM(C51:C54)</f>
        <v>5327803.04</v>
      </c>
      <c r="G54" s="2" t="s">
        <v>58</v>
      </c>
      <c r="H54" s="3"/>
      <c r="I54" s="3"/>
    </row>
    <row r="55" spans="1:9" ht="12.75" customHeight="1">
      <c r="A55" s="2" t="s">
        <v>70</v>
      </c>
      <c r="D55" s="10">
        <f>SUM(D49+D54)</f>
        <v>5580641.39</v>
      </c>
      <c r="G55" s="2" t="s">
        <v>60</v>
      </c>
      <c r="H55" s="3">
        <v>2753105.89</v>
      </c>
      <c r="I55" s="3"/>
    </row>
    <row r="56" spans="7:9" ht="12.75" customHeight="1">
      <c r="G56" s="2" t="s">
        <v>94</v>
      </c>
      <c r="H56" s="3">
        <v>236313.03</v>
      </c>
      <c r="I56" s="3"/>
    </row>
    <row r="57" spans="1:9" ht="12.75" customHeight="1">
      <c r="A57" s="5" t="s">
        <v>72</v>
      </c>
      <c r="B57" s="5"/>
      <c r="G57" s="2" t="s">
        <v>64</v>
      </c>
      <c r="H57" s="7">
        <v>991518.63</v>
      </c>
      <c r="I57" s="7">
        <f>SUM(H49:H57)</f>
        <v>5064270.88</v>
      </c>
    </row>
    <row r="58" spans="2:9" ht="12.75" customHeight="1">
      <c r="B58" s="2" t="s">
        <v>29</v>
      </c>
      <c r="C58" s="3"/>
      <c r="F58" s="2" t="s">
        <v>73</v>
      </c>
      <c r="H58" s="3"/>
      <c r="I58" s="3">
        <f>SUM(I46+I57)</f>
        <v>48313719.34</v>
      </c>
    </row>
    <row r="59" spans="2:3" ht="12.75" customHeight="1">
      <c r="B59" s="2" t="s">
        <v>74</v>
      </c>
      <c r="C59" s="3"/>
    </row>
    <row r="60" spans="2:3" ht="12.75" customHeight="1">
      <c r="B60" s="2" t="s">
        <v>30</v>
      </c>
      <c r="C60" s="3"/>
    </row>
    <row r="61" spans="2:4" ht="12.75" customHeight="1">
      <c r="B61" s="2" t="s">
        <v>75</v>
      </c>
      <c r="C61" s="7"/>
      <c r="D61" s="7">
        <f>SUM(C58:C61)</f>
        <v>0</v>
      </c>
    </row>
    <row r="62" ht="12.75" customHeight="1"/>
    <row r="63" spans="1:4" ht="12.75" customHeight="1">
      <c r="A63" s="5" t="s">
        <v>76</v>
      </c>
      <c r="C63" s="7">
        <v>12000000.000000007</v>
      </c>
      <c r="D63" s="7">
        <f>C63</f>
        <v>12000000.000000007</v>
      </c>
    </row>
    <row r="64" spans="1:4" ht="12.75" customHeight="1">
      <c r="A64" s="2" t="s">
        <v>77</v>
      </c>
      <c r="D64" s="10">
        <f>SUM(D42+D55+D61+D63)</f>
        <v>17580641.390000008</v>
      </c>
    </row>
    <row r="65" ht="12.75" customHeight="1"/>
    <row r="66" spans="1:9" ht="26.25" customHeight="1" thickBot="1">
      <c r="A66" s="2" t="s">
        <v>78</v>
      </c>
      <c r="D66" s="12">
        <f>SUM(D26+D33+D42+D55+D61+D63)</f>
        <v>248948779.4</v>
      </c>
      <c r="F66" s="2" t="s">
        <v>79</v>
      </c>
      <c r="I66" s="12">
        <f>SUM(I13+I20+I25+I32+I58)</f>
        <v>248948779.4</v>
      </c>
    </row>
    <row r="67" ht="12.75" customHeight="1" thickTop="1"/>
    <row r="68" ht="12.75" customHeight="1">
      <c r="I68" s="3"/>
    </row>
    <row r="70" spans="1:9" ht="12.75">
      <c r="A70" s="13">
        <v>1</v>
      </c>
      <c r="B70" s="2" t="s">
        <v>95</v>
      </c>
      <c r="I70" s="14">
        <f>SUM(I71:I72)</f>
        <v>9360392.549999999</v>
      </c>
    </row>
    <row r="71" spans="1:9" ht="12.75">
      <c r="A71" s="13"/>
      <c r="F71" s="17" t="s">
        <v>85</v>
      </c>
      <c r="I71" s="3">
        <v>8916755.36</v>
      </c>
    </row>
    <row r="72" spans="1:9" ht="12.75">
      <c r="A72" s="13"/>
      <c r="F72" s="17" t="s">
        <v>86</v>
      </c>
      <c r="I72" s="3">
        <v>443637.19</v>
      </c>
    </row>
    <row r="73" spans="1:9" ht="12.75">
      <c r="A73" s="13">
        <v>2</v>
      </c>
      <c r="B73" s="2" t="s">
        <v>96</v>
      </c>
      <c r="I73" s="3">
        <v>7286671.51</v>
      </c>
    </row>
    <row r="74" spans="1:9" ht="12.75">
      <c r="A74" s="13">
        <v>3</v>
      </c>
      <c r="B74" s="18" t="s">
        <v>97</v>
      </c>
      <c r="I74" s="3">
        <v>20153.66</v>
      </c>
    </row>
    <row r="75" spans="1:9" ht="12.75">
      <c r="A75" s="13">
        <v>4</v>
      </c>
      <c r="B75" s="18" t="s">
        <v>98</v>
      </c>
      <c r="I75" s="3">
        <v>10000000</v>
      </c>
    </row>
    <row r="76" spans="1:9" ht="12.75">
      <c r="A76" s="13">
        <v>5</v>
      </c>
      <c r="B76" s="18" t="s">
        <v>99</v>
      </c>
      <c r="I76" s="3">
        <v>17853736.65</v>
      </c>
    </row>
    <row r="77" spans="1:9" ht="12.75">
      <c r="A77" s="13">
        <v>6</v>
      </c>
      <c r="B77" s="18" t="s">
        <v>100</v>
      </c>
      <c r="I77" s="15">
        <v>12000000</v>
      </c>
    </row>
    <row r="80" spans="1:8" ht="12.75">
      <c r="A80" s="13"/>
      <c r="B80" s="18"/>
      <c r="H80" s="3"/>
    </row>
  </sheetData>
  <printOptions horizontalCentered="1"/>
  <pageMargins left="0.7874015748031497" right="0.31496062992125984" top="1.1811023622047245" bottom="0.35433070866141736" header="0.3937007874015748" footer="0.35433070866141736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zoomScale="60" zoomScaleNormal="60" workbookViewId="0" topLeftCell="A1">
      <pane ySplit="4" topLeftCell="BM5" activePane="bottomLeft" state="frozen"/>
      <selection pane="topLeft" activeCell="K22" sqref="K22"/>
      <selection pane="bottomLeft" activeCell="P39" sqref="P39"/>
    </sheetView>
  </sheetViews>
  <sheetFormatPr defaultColWidth="9.140625" defaultRowHeight="12.75"/>
  <cols>
    <col min="1" max="1" width="4.28125" style="2" customWidth="1"/>
    <col min="2" max="2" width="34.7109375" style="2" customWidth="1"/>
    <col min="3" max="3" width="14.8515625" style="2" customWidth="1"/>
    <col min="4" max="4" width="14.8515625" style="2" bestFit="1" customWidth="1"/>
    <col min="5" max="5" width="2.7109375" style="2" customWidth="1"/>
    <col min="6" max="6" width="4.28125" style="2" customWidth="1"/>
    <col min="7" max="7" width="34.7109375" style="2" customWidth="1"/>
    <col min="8" max="9" width="14.7109375" style="2" bestFit="1" customWidth="1"/>
    <col min="10" max="10" width="11.00390625" style="2" bestFit="1" customWidth="1"/>
    <col min="11" max="11" width="14.8515625" style="3" bestFit="1" customWidth="1"/>
    <col min="12" max="12" width="12.8515625" style="3" bestFit="1" customWidth="1"/>
    <col min="13" max="16384" width="9.140625" style="2" customWidth="1"/>
  </cols>
  <sheetData>
    <row r="1" ht="15.75" customHeight="1">
      <c r="A1" s="1" t="s">
        <v>0</v>
      </c>
    </row>
    <row r="2" ht="12.75" customHeight="1">
      <c r="A2" s="2" t="s">
        <v>101</v>
      </c>
    </row>
    <row r="3" ht="12.75" customHeight="1"/>
    <row r="4" spans="1:6" ht="15.75">
      <c r="A4" s="4" t="s">
        <v>2</v>
      </c>
      <c r="F4" s="4" t="s">
        <v>3</v>
      </c>
    </row>
    <row r="5" ht="35.25" customHeight="1"/>
    <row r="6" spans="1:6" ht="12.75" customHeight="1">
      <c r="A6" s="2" t="s">
        <v>4</v>
      </c>
      <c r="F6" s="2" t="s">
        <v>5</v>
      </c>
    </row>
    <row r="7" ht="12.75" customHeight="1"/>
    <row r="8" spans="1:8" ht="12.75" customHeight="1">
      <c r="A8" s="5" t="s">
        <v>6</v>
      </c>
      <c r="B8" s="5"/>
      <c r="F8" s="2" t="s">
        <v>7</v>
      </c>
      <c r="H8" s="3">
        <v>109384140.16</v>
      </c>
    </row>
    <row r="9" spans="2:8" ht="12.75" customHeight="1">
      <c r="B9" s="2" t="s">
        <v>8</v>
      </c>
      <c r="C9" s="3">
        <v>17832.64</v>
      </c>
      <c r="F9" s="2" t="s">
        <v>9</v>
      </c>
      <c r="H9" s="3"/>
    </row>
    <row r="10" spans="2:8" ht="12.75" customHeight="1">
      <c r="B10" s="2" t="s">
        <v>10</v>
      </c>
      <c r="C10" s="3">
        <v>0</v>
      </c>
      <c r="F10" s="2" t="s">
        <v>11</v>
      </c>
      <c r="H10" s="3"/>
    </row>
    <row r="11" spans="2:8" ht="12.75" customHeight="1">
      <c r="B11" s="2" t="s">
        <v>12</v>
      </c>
      <c r="C11" s="7">
        <v>0</v>
      </c>
      <c r="D11" s="7">
        <f>SUM(C9:C11)</f>
        <v>17832.64</v>
      </c>
      <c r="F11" s="2" t="s">
        <v>13</v>
      </c>
      <c r="H11" s="3">
        <v>19445.24</v>
      </c>
    </row>
    <row r="12" spans="1:8" ht="12.75" customHeight="1">
      <c r="A12" s="2" t="s">
        <v>14</v>
      </c>
      <c r="F12" s="2" t="s">
        <v>15</v>
      </c>
      <c r="H12" s="3">
        <v>27154965.97</v>
      </c>
    </row>
    <row r="13" spans="1:9" ht="12.75" customHeight="1">
      <c r="A13" s="5" t="s">
        <v>16</v>
      </c>
      <c r="B13" s="5"/>
      <c r="F13" s="2" t="s">
        <v>17</v>
      </c>
      <c r="H13" s="7"/>
      <c r="I13" s="7">
        <f>SUM(H8:H13)</f>
        <v>136558551.37</v>
      </c>
    </row>
    <row r="14" spans="2:3" ht="12.75" customHeight="1">
      <c r="B14" s="2" t="s">
        <v>18</v>
      </c>
      <c r="C14" s="3">
        <v>0</v>
      </c>
    </row>
    <row r="15" spans="2:3" ht="12.75" customHeight="1">
      <c r="B15" s="2" t="s">
        <v>19</v>
      </c>
      <c r="C15" s="3">
        <v>3356127.35</v>
      </c>
    </row>
    <row r="16" spans="2:3" ht="12.75" customHeight="1">
      <c r="B16" s="2" t="s">
        <v>20</v>
      </c>
      <c r="C16" s="3">
        <v>94476514.69</v>
      </c>
    </row>
    <row r="17" spans="2:6" ht="12.75" customHeight="1">
      <c r="B17" s="2" t="s">
        <v>21</v>
      </c>
      <c r="C17" s="3">
        <v>201010.28</v>
      </c>
      <c r="F17" s="2" t="s">
        <v>22</v>
      </c>
    </row>
    <row r="18" spans="2:6" ht="12.75" customHeight="1">
      <c r="B18" s="2" t="s">
        <v>23</v>
      </c>
      <c r="C18" s="3">
        <v>6661.42</v>
      </c>
      <c r="F18" s="2" t="s">
        <v>24</v>
      </c>
    </row>
    <row r="19" spans="2:8" ht="12.75" customHeight="1">
      <c r="B19" s="2" t="s">
        <v>25</v>
      </c>
      <c r="C19" s="7">
        <v>5107199.92</v>
      </c>
      <c r="D19" s="7">
        <f>SUM(C14:C19)</f>
        <v>103147513.66</v>
      </c>
      <c r="G19" s="2" t="s">
        <v>26</v>
      </c>
      <c r="H19" s="3">
        <v>728868.74</v>
      </c>
    </row>
    <row r="20" spans="7:9" ht="12.75" customHeight="1">
      <c r="G20" s="2" t="s">
        <v>27</v>
      </c>
      <c r="H20" s="7"/>
      <c r="I20" s="7">
        <f>SUM(H19:H20)</f>
        <v>728868.74</v>
      </c>
    </row>
    <row r="21" spans="1:2" ht="12.75" customHeight="1">
      <c r="A21" s="5" t="s">
        <v>28</v>
      </c>
      <c r="B21" s="5"/>
    </row>
    <row r="22" spans="2:3" ht="12.75" customHeight="1">
      <c r="B22" s="2" t="s">
        <v>29</v>
      </c>
      <c r="C22" s="3">
        <v>14600857.93</v>
      </c>
    </row>
    <row r="23" spans="2:6" ht="12.75" customHeight="1">
      <c r="B23" s="2" t="s">
        <v>30</v>
      </c>
      <c r="C23" s="3"/>
      <c r="F23" s="2" t="s">
        <v>31</v>
      </c>
    </row>
    <row r="24" spans="2:8" ht="12.75" customHeight="1">
      <c r="B24" s="2" t="s">
        <v>32</v>
      </c>
      <c r="C24" s="3"/>
      <c r="G24" s="2" t="s">
        <v>33</v>
      </c>
      <c r="H24" s="3"/>
    </row>
    <row r="25" spans="2:9" ht="14.25" customHeight="1">
      <c r="B25" s="2" t="s">
        <v>34</v>
      </c>
      <c r="C25" s="7"/>
      <c r="D25" s="7">
        <f>SUM(C22:C25)</f>
        <v>14600857.93</v>
      </c>
      <c r="G25" s="2" t="s">
        <v>35</v>
      </c>
      <c r="H25" s="7"/>
      <c r="I25" s="7">
        <f>SUM(H24:H25)</f>
        <v>0</v>
      </c>
    </row>
    <row r="26" spans="1:4" ht="12.75" customHeight="1">
      <c r="A26" s="2" t="s">
        <v>36</v>
      </c>
      <c r="D26" s="3">
        <f>SUM(D11+D19+D25)</f>
        <v>117766204.22999999</v>
      </c>
    </row>
    <row r="27" ht="12.75" customHeight="1"/>
    <row r="28" ht="12.75" customHeight="1"/>
    <row r="29" spans="1:8" ht="12.75" customHeight="1">
      <c r="A29" s="2" t="s">
        <v>37</v>
      </c>
      <c r="F29" s="2" t="s">
        <v>38</v>
      </c>
      <c r="H29" s="3"/>
    </row>
    <row r="30" spans="2:8" ht="12.75" customHeight="1">
      <c r="B30" s="2" t="s">
        <v>39</v>
      </c>
      <c r="C30" s="3"/>
      <c r="G30" s="2" t="s">
        <v>39</v>
      </c>
      <c r="H30" s="3"/>
    </row>
    <row r="31" spans="2:8" ht="12.75" customHeight="1">
      <c r="B31" s="2" t="s">
        <v>40</v>
      </c>
      <c r="C31" s="3"/>
      <c r="G31" s="2" t="s">
        <v>41</v>
      </c>
      <c r="H31" s="3"/>
    </row>
    <row r="32" spans="2:9" ht="12.75" customHeight="1">
      <c r="B32" s="2" t="s">
        <v>42</v>
      </c>
      <c r="C32" s="3"/>
      <c r="G32" s="2" t="s">
        <v>43</v>
      </c>
      <c r="H32" s="7"/>
      <c r="I32" s="7">
        <f>SUM(H30:H32)</f>
        <v>0</v>
      </c>
    </row>
    <row r="33" spans="2:4" ht="12.75" customHeight="1">
      <c r="B33" s="2" t="s">
        <v>44</v>
      </c>
      <c r="C33" s="7"/>
      <c r="D33" s="7">
        <f>SUM(C30:C33)</f>
        <v>0</v>
      </c>
    </row>
    <row r="34" ht="12.75" customHeight="1"/>
    <row r="35" ht="12.75" customHeight="1"/>
    <row r="36" spans="1:6" ht="12.75" customHeight="1">
      <c r="A36" s="2" t="s">
        <v>45</v>
      </c>
      <c r="F36" s="2" t="s">
        <v>46</v>
      </c>
    </row>
    <row r="37" spans="1:7" ht="12.75" customHeight="1">
      <c r="A37" s="5" t="s">
        <v>47</v>
      </c>
      <c r="B37" s="5"/>
      <c r="C37" s="3"/>
      <c r="F37" s="5" t="s">
        <v>48</v>
      </c>
      <c r="G37" s="5"/>
    </row>
    <row r="38" spans="2:9" ht="12.75" customHeight="1">
      <c r="B38" s="2" t="s">
        <v>49</v>
      </c>
      <c r="C38" s="3">
        <v>553743.24</v>
      </c>
      <c r="G38" s="2" t="s">
        <v>50</v>
      </c>
      <c r="H38" s="3"/>
      <c r="I38" s="3"/>
    </row>
    <row r="39" spans="2:9" ht="12.75" customHeight="1">
      <c r="B39" s="2" t="s">
        <v>51</v>
      </c>
      <c r="C39" s="3"/>
      <c r="G39" s="2" t="s">
        <v>52</v>
      </c>
      <c r="H39" s="3"/>
      <c r="I39" s="3"/>
    </row>
    <row r="40" spans="2:11" ht="12.75" customHeight="1">
      <c r="B40" s="2" t="s">
        <v>53</v>
      </c>
      <c r="C40" s="3"/>
      <c r="G40" s="2" t="s">
        <v>54</v>
      </c>
      <c r="K40" s="20"/>
    </row>
    <row r="41" spans="2:9" ht="12.75" customHeight="1">
      <c r="B41" s="2" t="s">
        <v>55</v>
      </c>
      <c r="C41" s="3"/>
      <c r="G41" s="2" t="s">
        <v>56</v>
      </c>
      <c r="H41" s="3"/>
      <c r="I41" s="3"/>
    </row>
    <row r="42" spans="2:9" ht="12.75" customHeight="1">
      <c r="B42" s="2" t="s">
        <v>12</v>
      </c>
      <c r="C42" s="7"/>
      <c r="D42" s="7">
        <f>SUM(C37:C42)</f>
        <v>553743.24</v>
      </c>
      <c r="G42" s="2" t="s">
        <v>57</v>
      </c>
      <c r="H42" s="3"/>
      <c r="I42" s="3"/>
    </row>
    <row r="43" spans="7:9" ht="12.75" customHeight="1">
      <c r="G43" s="2" t="s">
        <v>58</v>
      </c>
      <c r="H43" s="3"/>
      <c r="I43" s="3"/>
    </row>
    <row r="44" spans="1:9" ht="12.75" customHeight="1">
      <c r="A44" s="2" t="s">
        <v>59</v>
      </c>
      <c r="G44" s="2" t="s">
        <v>60</v>
      </c>
      <c r="H44" s="3"/>
      <c r="I44" s="3"/>
    </row>
    <row r="45" spans="1:9" ht="12.75" customHeight="1">
      <c r="A45" s="5" t="s">
        <v>61</v>
      </c>
      <c r="B45" s="5"/>
      <c r="G45" s="2" t="s">
        <v>62</v>
      </c>
      <c r="H45" s="3">
        <v>11781253.58</v>
      </c>
      <c r="I45" s="3"/>
    </row>
    <row r="46" spans="2:9" ht="12.75" customHeight="1">
      <c r="B46" s="2" t="s">
        <v>63</v>
      </c>
      <c r="C46" s="3"/>
      <c r="G46" s="2" t="s">
        <v>64</v>
      </c>
      <c r="H46" s="7"/>
      <c r="I46" s="7">
        <f>SUM(H38:H46)</f>
        <v>11781253.58</v>
      </c>
    </row>
    <row r="47" spans="2:3" ht="12.75" customHeight="1">
      <c r="B47" s="2" t="s">
        <v>65</v>
      </c>
      <c r="C47" s="3"/>
    </row>
    <row r="48" spans="2:7" ht="12.75" customHeight="1">
      <c r="B48" s="2" t="s">
        <v>34</v>
      </c>
      <c r="C48" s="3"/>
      <c r="F48" s="5" t="s">
        <v>66</v>
      </c>
      <c r="G48" s="5"/>
    </row>
    <row r="49" spans="2:9" ht="12.75" customHeight="1">
      <c r="B49" s="2" t="s">
        <v>67</v>
      </c>
      <c r="C49" s="7"/>
      <c r="D49" s="7">
        <f>SUM(C46:C49)</f>
        <v>0</v>
      </c>
      <c r="G49" s="2" t="s">
        <v>50</v>
      </c>
      <c r="H49" s="3"/>
      <c r="I49" s="3"/>
    </row>
    <row r="50" spans="1:9" ht="12.75" customHeight="1">
      <c r="A50" s="5" t="s">
        <v>68</v>
      </c>
      <c r="B50" s="5"/>
      <c r="G50" s="2" t="s">
        <v>52</v>
      </c>
      <c r="H50" s="3"/>
      <c r="I50" s="3"/>
    </row>
    <row r="51" spans="2:7" ht="12.75" customHeight="1">
      <c r="B51" s="2" t="s">
        <v>63</v>
      </c>
      <c r="C51" s="3">
        <v>6113430.09</v>
      </c>
      <c r="G51" s="2" t="s">
        <v>54</v>
      </c>
    </row>
    <row r="52" spans="2:9" ht="12.75" customHeight="1">
      <c r="B52" s="2" t="s">
        <v>65</v>
      </c>
      <c r="C52" s="3"/>
      <c r="G52" s="2" t="s">
        <v>56</v>
      </c>
      <c r="H52" s="3"/>
      <c r="I52" s="3"/>
    </row>
    <row r="53" spans="2:9" ht="12.75" customHeight="1">
      <c r="B53" s="2" t="s">
        <v>34</v>
      </c>
      <c r="C53" s="3">
        <v>2777.82</v>
      </c>
      <c r="G53" s="2" t="s">
        <v>69</v>
      </c>
      <c r="H53" s="3"/>
      <c r="I53" s="3"/>
    </row>
    <row r="54" spans="2:9" ht="12.75" customHeight="1">
      <c r="B54" s="2" t="s">
        <v>67</v>
      </c>
      <c r="C54" s="7">
        <v>35134.55</v>
      </c>
      <c r="D54" s="7">
        <f>SUM(C51:C54)</f>
        <v>6151342.46</v>
      </c>
      <c r="G54" s="2" t="s">
        <v>58</v>
      </c>
      <c r="H54" s="3"/>
      <c r="I54" s="3"/>
    </row>
    <row r="55" spans="1:9" ht="12.75" customHeight="1">
      <c r="A55" s="2" t="s">
        <v>70</v>
      </c>
      <c r="D55" s="10">
        <f>SUM(D49+D54)</f>
        <v>6151342.46</v>
      </c>
      <c r="G55" s="2" t="s">
        <v>60</v>
      </c>
      <c r="H55" s="3">
        <v>1005690.74</v>
      </c>
      <c r="I55" s="3"/>
    </row>
    <row r="56" spans="7:9" ht="12.75" customHeight="1">
      <c r="G56" s="2" t="s">
        <v>71</v>
      </c>
      <c r="H56" s="3">
        <v>223531.16</v>
      </c>
      <c r="I56" s="3"/>
    </row>
    <row r="57" spans="1:9" ht="12.75" customHeight="1">
      <c r="A57" s="5" t="s">
        <v>72</v>
      </c>
      <c r="B57" s="5"/>
      <c r="G57" s="2" t="s">
        <v>64</v>
      </c>
      <c r="H57" s="7">
        <v>1076488.63</v>
      </c>
      <c r="I57" s="7">
        <f>SUM(H49:H57)</f>
        <v>2305710.5300000003</v>
      </c>
    </row>
    <row r="58" spans="2:9" ht="12.75" customHeight="1">
      <c r="B58" s="2" t="s">
        <v>29</v>
      </c>
      <c r="C58" s="3"/>
      <c r="F58" s="2" t="s">
        <v>73</v>
      </c>
      <c r="H58" s="3"/>
      <c r="I58" s="3">
        <f>SUM(I46+I57)</f>
        <v>14086964.11</v>
      </c>
    </row>
    <row r="59" spans="2:3" ht="12.75" customHeight="1">
      <c r="B59" s="2" t="s">
        <v>74</v>
      </c>
      <c r="C59" s="3"/>
    </row>
    <row r="60" spans="2:3" ht="12.75" customHeight="1">
      <c r="B60" s="2" t="s">
        <v>30</v>
      </c>
      <c r="C60" s="3"/>
    </row>
    <row r="61" spans="2:4" ht="12.75" customHeight="1">
      <c r="B61" s="2" t="s">
        <v>75</v>
      </c>
      <c r="C61" s="7"/>
      <c r="D61" s="7">
        <f>SUM(C58:C61)</f>
        <v>0</v>
      </c>
    </row>
    <row r="62" ht="12.75" customHeight="1"/>
    <row r="63" spans="1:4" ht="12.75" customHeight="1">
      <c r="A63" s="5" t="s">
        <v>76</v>
      </c>
      <c r="C63" s="7">
        <v>26903094.290000033</v>
      </c>
      <c r="D63" s="7">
        <f>C63</f>
        <v>26903094.290000033</v>
      </c>
    </row>
    <row r="64" spans="1:4" ht="12.75" customHeight="1">
      <c r="A64" s="2" t="s">
        <v>77</v>
      </c>
      <c r="D64" s="10">
        <f>SUM(D42+D55+D61+D63)</f>
        <v>33608179.99000003</v>
      </c>
    </row>
    <row r="65" ht="12.75" customHeight="1"/>
    <row r="66" spans="1:9" ht="26.25" customHeight="1" thickBot="1">
      <c r="A66" s="2" t="s">
        <v>78</v>
      </c>
      <c r="D66" s="12">
        <f>SUM(D26+D33+D42+D55+D61+D63)</f>
        <v>151374384.22</v>
      </c>
      <c r="F66" s="2" t="s">
        <v>79</v>
      </c>
      <c r="I66" s="12">
        <f>SUM(I13+I20+I25+I32+I58)</f>
        <v>151374384.22000003</v>
      </c>
    </row>
    <row r="67" ht="12.75" customHeight="1" thickTop="1"/>
    <row r="68" ht="12.75" customHeight="1">
      <c r="I68" s="3"/>
    </row>
    <row r="71" spans="1:8" ht="12.75">
      <c r="A71" s="13"/>
      <c r="H71" s="3"/>
    </row>
    <row r="72" spans="1:8" ht="12.75">
      <c r="A72" s="13">
        <v>1</v>
      </c>
      <c r="B72" s="18" t="s">
        <v>102</v>
      </c>
      <c r="H72" s="3"/>
    </row>
    <row r="73" spans="1:8" ht="12.75">
      <c r="A73" s="13">
        <v>2</v>
      </c>
      <c r="B73" s="18" t="s">
        <v>103</v>
      </c>
      <c r="H73" s="15"/>
    </row>
    <row r="74" ht="12.75">
      <c r="A74" s="13"/>
    </row>
  </sheetData>
  <printOptions horizontalCentered="1"/>
  <pageMargins left="0.7874015748031497" right="0.31496062992125984" top="1.1811023622047245" bottom="0.35433070866141736" header="0.3937007874015748" footer="0.35433070866141736"/>
  <pageSetup horizontalDpi="600" verticalDpi="600" orientation="portrait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zoomScale="75" zoomScaleNormal="75" workbookViewId="0" topLeftCell="A1">
      <pane ySplit="4" topLeftCell="BM5" activePane="bottomLeft" state="frozen"/>
      <selection pane="topLeft" activeCell="K22" sqref="K22"/>
      <selection pane="bottomLeft" activeCell="J10" sqref="J10"/>
    </sheetView>
  </sheetViews>
  <sheetFormatPr defaultColWidth="9.140625" defaultRowHeight="12.75"/>
  <cols>
    <col min="1" max="1" width="4.28125" style="2" customWidth="1"/>
    <col min="2" max="2" width="34.7109375" style="2" customWidth="1"/>
    <col min="3" max="3" width="13.00390625" style="2" bestFit="1" customWidth="1"/>
    <col min="4" max="4" width="14.00390625" style="2" bestFit="1" customWidth="1"/>
    <col min="5" max="5" width="2.7109375" style="2" customWidth="1"/>
    <col min="6" max="6" width="4.28125" style="2" customWidth="1"/>
    <col min="7" max="7" width="34.7109375" style="2" customWidth="1"/>
    <col min="8" max="8" width="13.00390625" style="2" bestFit="1" customWidth="1"/>
    <col min="9" max="9" width="14.00390625" style="2" bestFit="1" customWidth="1"/>
    <col min="10" max="10" width="11.00390625" style="2" bestFit="1" customWidth="1"/>
    <col min="11" max="11" width="14.8515625" style="3" bestFit="1" customWidth="1"/>
    <col min="12" max="12" width="12.8515625" style="3" bestFit="1" customWidth="1"/>
    <col min="13" max="16384" width="9.140625" style="2" customWidth="1"/>
  </cols>
  <sheetData>
    <row r="1" ht="15.75" customHeight="1">
      <c r="A1" s="1" t="s">
        <v>0</v>
      </c>
    </row>
    <row r="2" ht="12.75" customHeight="1">
      <c r="A2" s="2" t="s">
        <v>104</v>
      </c>
    </row>
    <row r="3" ht="12.75" customHeight="1"/>
    <row r="4" spans="1:6" ht="15.75">
      <c r="A4" s="4" t="s">
        <v>2</v>
      </c>
      <c r="F4" s="4" t="s">
        <v>3</v>
      </c>
    </row>
    <row r="5" ht="35.25" customHeight="1"/>
    <row r="6" spans="1:6" ht="12.75" customHeight="1">
      <c r="A6" s="2" t="s">
        <v>4</v>
      </c>
      <c r="F6" s="2" t="s">
        <v>5</v>
      </c>
    </row>
    <row r="7" ht="12.75" customHeight="1"/>
    <row r="8" spans="1:10" ht="12.75" customHeight="1">
      <c r="A8" s="5" t="s">
        <v>6</v>
      </c>
      <c r="B8" s="5"/>
      <c r="F8" s="2" t="s">
        <v>7</v>
      </c>
      <c r="H8" s="3">
        <v>59877680.85</v>
      </c>
      <c r="J8" s="6"/>
    </row>
    <row r="9" spans="2:8" ht="12.75" customHeight="1">
      <c r="B9" s="2" t="s">
        <v>8</v>
      </c>
      <c r="C9" s="3">
        <v>0</v>
      </c>
      <c r="F9" s="2" t="s">
        <v>9</v>
      </c>
      <c r="H9" s="3"/>
    </row>
    <row r="10" spans="2:8" ht="12.75" customHeight="1">
      <c r="B10" s="2" t="s">
        <v>10</v>
      </c>
      <c r="C10" s="3">
        <v>0</v>
      </c>
      <c r="F10" s="2" t="s">
        <v>11</v>
      </c>
      <c r="H10" s="3"/>
    </row>
    <row r="11" spans="2:8" ht="12.75" customHeight="1">
      <c r="B11" s="2" t="s">
        <v>12</v>
      </c>
      <c r="C11" s="7">
        <v>0</v>
      </c>
      <c r="D11" s="7">
        <f>SUM(C9:C11)</f>
        <v>0</v>
      </c>
      <c r="F11" s="2" t="s">
        <v>13</v>
      </c>
      <c r="H11" s="3">
        <v>0</v>
      </c>
    </row>
    <row r="12" spans="1:8" ht="12.75" customHeight="1">
      <c r="A12" s="2" t="s">
        <v>14</v>
      </c>
      <c r="F12" s="2" t="s">
        <v>15</v>
      </c>
      <c r="H12" s="3">
        <v>40717960.79</v>
      </c>
    </row>
    <row r="13" spans="1:9" ht="12.75" customHeight="1">
      <c r="A13" s="5" t="s">
        <v>16</v>
      </c>
      <c r="B13" s="5"/>
      <c r="F13" s="2" t="s">
        <v>17</v>
      </c>
      <c r="H13" s="7"/>
      <c r="I13" s="7">
        <f>SUM(H8:H13)</f>
        <v>100595641.64</v>
      </c>
    </row>
    <row r="14" spans="2:3" ht="12.75" customHeight="1">
      <c r="B14" s="2" t="s">
        <v>18</v>
      </c>
      <c r="C14" s="3">
        <v>17706497.14</v>
      </c>
    </row>
    <row r="15" spans="2:3" ht="12.75" customHeight="1">
      <c r="B15" s="2" t="s">
        <v>19</v>
      </c>
      <c r="C15" s="3">
        <v>9073381.889999999</v>
      </c>
    </row>
    <row r="16" spans="2:14" ht="12.75" customHeight="1">
      <c r="B16" s="2" t="s">
        <v>20</v>
      </c>
      <c r="C16" s="3">
        <v>42823840.3</v>
      </c>
      <c r="N16" s="20"/>
    </row>
    <row r="17" spans="2:6" ht="12.75" customHeight="1">
      <c r="B17" s="2" t="s">
        <v>21</v>
      </c>
      <c r="C17" s="3">
        <v>181777.79</v>
      </c>
      <c r="F17" s="2" t="s">
        <v>22</v>
      </c>
    </row>
    <row r="18" spans="2:6" ht="12.75" customHeight="1">
      <c r="B18" s="2" t="s">
        <v>23</v>
      </c>
      <c r="C18" s="3">
        <v>0</v>
      </c>
      <c r="F18" s="2" t="s">
        <v>24</v>
      </c>
    </row>
    <row r="19" spans="2:8" ht="12.75" customHeight="1">
      <c r="B19" s="2" t="s">
        <v>25</v>
      </c>
      <c r="C19" s="7">
        <v>4643093.26</v>
      </c>
      <c r="D19" s="7">
        <f>SUM(C14:C19)</f>
        <v>74428590.38000001</v>
      </c>
      <c r="G19" s="2" t="s">
        <v>26</v>
      </c>
      <c r="H19" s="3">
        <v>0</v>
      </c>
    </row>
    <row r="20" spans="7:11" ht="12.75" customHeight="1">
      <c r="G20" s="2" t="s">
        <v>27</v>
      </c>
      <c r="H20" s="7">
        <f>H74</f>
        <v>5358377.01</v>
      </c>
      <c r="I20" s="7">
        <f>SUM(H19:H20)</f>
        <v>5358377.01</v>
      </c>
      <c r="K20" s="21"/>
    </row>
    <row r="21" spans="1:11" ht="12.75" customHeight="1">
      <c r="A21" s="5" t="s">
        <v>28</v>
      </c>
      <c r="B21" s="5"/>
      <c r="K21" s="21"/>
    </row>
    <row r="22" spans="2:3" ht="12.75" customHeight="1">
      <c r="B22" s="2" t="s">
        <v>29</v>
      </c>
      <c r="C22" s="3">
        <v>33637.59</v>
      </c>
    </row>
    <row r="23" spans="2:6" ht="12.75" customHeight="1">
      <c r="B23" s="2" t="s">
        <v>30</v>
      </c>
      <c r="C23" s="3"/>
      <c r="F23" s="2" t="s">
        <v>31</v>
      </c>
    </row>
    <row r="24" spans="2:8" ht="12.75" customHeight="1">
      <c r="B24" s="2" t="s">
        <v>32</v>
      </c>
      <c r="C24" s="3"/>
      <c r="G24" s="2" t="s">
        <v>33</v>
      </c>
      <c r="H24" s="3"/>
    </row>
    <row r="25" spans="2:9" ht="12.75" customHeight="1">
      <c r="B25" s="2" t="s">
        <v>34</v>
      </c>
      <c r="C25" s="7"/>
      <c r="D25" s="7">
        <f>SUM(C22:C25)</f>
        <v>33637.59</v>
      </c>
      <c r="G25" s="2" t="s">
        <v>35</v>
      </c>
      <c r="H25" s="7"/>
      <c r="I25" s="7">
        <f>SUM(H24:H25)</f>
        <v>0</v>
      </c>
    </row>
    <row r="26" spans="1:4" ht="12.75" customHeight="1">
      <c r="A26" s="2" t="s">
        <v>36</v>
      </c>
      <c r="D26" s="3">
        <f>SUM(D11+D19+D25)</f>
        <v>74462227.97000001</v>
      </c>
    </row>
    <row r="27" ht="12.75" customHeight="1"/>
    <row r="28" ht="12.75" customHeight="1"/>
    <row r="29" spans="1:8" ht="12.75" customHeight="1">
      <c r="A29" s="2" t="s">
        <v>37</v>
      </c>
      <c r="F29" s="2" t="s">
        <v>38</v>
      </c>
      <c r="H29" s="3"/>
    </row>
    <row r="30" spans="2:8" ht="12.75" customHeight="1">
      <c r="B30" s="2" t="s">
        <v>39</v>
      </c>
      <c r="C30" s="3"/>
      <c r="G30" s="2" t="s">
        <v>39</v>
      </c>
      <c r="H30" s="3"/>
    </row>
    <row r="31" spans="2:8" ht="12.75" customHeight="1">
      <c r="B31" s="2" t="s">
        <v>40</v>
      </c>
      <c r="C31" s="3"/>
      <c r="G31" s="2" t="s">
        <v>41</v>
      </c>
      <c r="H31" s="3"/>
    </row>
    <row r="32" spans="2:9" ht="12.75" customHeight="1">
      <c r="B32" s="2" t="s">
        <v>42</v>
      </c>
      <c r="C32" s="3"/>
      <c r="G32" s="2" t="s">
        <v>43</v>
      </c>
      <c r="H32" s="7"/>
      <c r="I32" s="7">
        <f>SUM(H30:H32)</f>
        <v>0</v>
      </c>
    </row>
    <row r="33" spans="2:4" ht="12.75" customHeight="1">
      <c r="B33" s="2" t="s">
        <v>44</v>
      </c>
      <c r="C33" s="7"/>
      <c r="D33" s="7">
        <f>SUM(C30:C33)</f>
        <v>0</v>
      </c>
    </row>
    <row r="34" ht="12.75" customHeight="1"/>
    <row r="35" ht="12.75" customHeight="1"/>
    <row r="36" spans="1:6" ht="12.75" customHeight="1">
      <c r="A36" s="2" t="s">
        <v>45</v>
      </c>
      <c r="F36" s="2" t="s">
        <v>46</v>
      </c>
    </row>
    <row r="37" spans="1:7" ht="12.75" customHeight="1">
      <c r="A37" s="5" t="s">
        <v>47</v>
      </c>
      <c r="B37" s="5"/>
      <c r="C37" s="3"/>
      <c r="F37" s="5" t="s">
        <v>48</v>
      </c>
      <c r="G37" s="5"/>
    </row>
    <row r="38" spans="2:9" ht="12.75" customHeight="1">
      <c r="B38" s="2" t="s">
        <v>49</v>
      </c>
      <c r="C38" s="3">
        <v>0</v>
      </c>
      <c r="G38" s="2" t="s">
        <v>50</v>
      </c>
      <c r="H38" s="3"/>
      <c r="I38" s="3"/>
    </row>
    <row r="39" spans="2:9" ht="12.75" customHeight="1">
      <c r="B39" s="2" t="s">
        <v>51</v>
      </c>
      <c r="C39" s="3"/>
      <c r="G39" s="2" t="s">
        <v>52</v>
      </c>
      <c r="H39" s="3"/>
      <c r="I39" s="3"/>
    </row>
    <row r="40" spans="2:7" ht="12.75" customHeight="1">
      <c r="B40" s="2" t="s">
        <v>53</v>
      </c>
      <c r="C40" s="3"/>
      <c r="G40" s="2" t="s">
        <v>54</v>
      </c>
    </row>
    <row r="41" spans="2:9" ht="12.75" customHeight="1">
      <c r="B41" s="2" t="s">
        <v>55</v>
      </c>
      <c r="C41" s="3"/>
      <c r="G41" s="2" t="s">
        <v>56</v>
      </c>
      <c r="H41" s="3"/>
      <c r="I41" s="3"/>
    </row>
    <row r="42" spans="2:9" ht="12.75" customHeight="1">
      <c r="B42" s="2" t="s">
        <v>12</v>
      </c>
      <c r="C42" s="7"/>
      <c r="D42" s="7">
        <f>SUM(C37:C42)</f>
        <v>0</v>
      </c>
      <c r="G42" s="2" t="s">
        <v>57</v>
      </c>
      <c r="H42" s="3"/>
      <c r="I42" s="3"/>
    </row>
    <row r="43" spans="7:9" ht="12.75" customHeight="1">
      <c r="G43" s="2" t="s">
        <v>58</v>
      </c>
      <c r="H43" s="3"/>
      <c r="I43" s="3"/>
    </row>
    <row r="44" spans="1:9" ht="12.75" customHeight="1">
      <c r="A44" s="2" t="s">
        <v>59</v>
      </c>
      <c r="G44" s="2" t="s">
        <v>60</v>
      </c>
      <c r="H44" s="3"/>
      <c r="I44" s="3"/>
    </row>
    <row r="45" spans="1:9" ht="12.75" customHeight="1">
      <c r="A45" s="5" t="s">
        <v>61</v>
      </c>
      <c r="B45" s="5"/>
      <c r="G45" s="2" t="s">
        <v>62</v>
      </c>
      <c r="H45" s="3">
        <v>0</v>
      </c>
      <c r="I45" s="3"/>
    </row>
    <row r="46" spans="2:9" ht="12.75" customHeight="1">
      <c r="B46" s="2" t="s">
        <v>63</v>
      </c>
      <c r="C46" s="3"/>
      <c r="G46" s="2" t="s">
        <v>64</v>
      </c>
      <c r="H46" s="7"/>
      <c r="I46" s="7">
        <f>SUM(H38:H46)</f>
        <v>0</v>
      </c>
    </row>
    <row r="47" spans="2:3" ht="12.75" customHeight="1">
      <c r="B47" s="2" t="s">
        <v>65</v>
      </c>
      <c r="C47" s="3"/>
    </row>
    <row r="48" spans="2:7" ht="12.75" customHeight="1">
      <c r="B48" s="2" t="s">
        <v>34</v>
      </c>
      <c r="C48" s="3"/>
      <c r="F48" s="5" t="s">
        <v>66</v>
      </c>
      <c r="G48" s="5"/>
    </row>
    <row r="49" spans="2:9" ht="12.75" customHeight="1">
      <c r="B49" s="2" t="s">
        <v>67</v>
      </c>
      <c r="C49" s="7"/>
      <c r="D49" s="7">
        <f>SUM(C46:C49)</f>
        <v>0</v>
      </c>
      <c r="G49" s="2" t="s">
        <v>50</v>
      </c>
      <c r="H49" s="3"/>
      <c r="I49" s="3"/>
    </row>
    <row r="50" spans="1:9" ht="12.75" customHeight="1">
      <c r="A50" s="5" t="s">
        <v>68</v>
      </c>
      <c r="B50" s="5"/>
      <c r="G50" s="2" t="s">
        <v>52</v>
      </c>
      <c r="H50" s="3"/>
      <c r="I50" s="3"/>
    </row>
    <row r="51" spans="2:7" ht="12.75" customHeight="1">
      <c r="B51" s="2" t="s">
        <v>63</v>
      </c>
      <c r="C51" s="3">
        <v>2179686.79</v>
      </c>
      <c r="G51" s="2" t="s">
        <v>54</v>
      </c>
    </row>
    <row r="52" spans="2:9" ht="12.75" customHeight="1">
      <c r="B52" s="2" t="s">
        <v>65</v>
      </c>
      <c r="C52" s="3"/>
      <c r="G52" s="2" t="s">
        <v>56</v>
      </c>
      <c r="H52" s="3"/>
      <c r="I52" s="3"/>
    </row>
    <row r="53" spans="2:9" ht="12.75" customHeight="1">
      <c r="B53" s="2" t="s">
        <v>34</v>
      </c>
      <c r="C53" s="3">
        <v>117233.63</v>
      </c>
      <c r="G53" s="2" t="s">
        <v>69</v>
      </c>
      <c r="H53" s="3"/>
      <c r="I53" s="3"/>
    </row>
    <row r="54" spans="2:9" ht="12.75" customHeight="1">
      <c r="B54" s="2" t="s">
        <v>67</v>
      </c>
      <c r="C54" s="7">
        <v>220000.15</v>
      </c>
      <c r="D54" s="7">
        <f>SUM(C51:C54)</f>
        <v>2516920.57</v>
      </c>
      <c r="G54" s="2" t="s">
        <v>58</v>
      </c>
      <c r="H54" s="3"/>
      <c r="I54" s="3"/>
    </row>
    <row r="55" spans="1:9" ht="12.75" customHeight="1">
      <c r="A55" s="2" t="s">
        <v>70</v>
      </c>
      <c r="D55" s="10">
        <f>SUM(D49+D54)</f>
        <v>2516920.57</v>
      </c>
      <c r="G55" s="2" t="s">
        <v>60</v>
      </c>
      <c r="H55" s="3">
        <v>1712381.52</v>
      </c>
      <c r="I55" s="3"/>
    </row>
    <row r="56" spans="7:9" ht="12.75" customHeight="1">
      <c r="G56" s="2" t="s">
        <v>71</v>
      </c>
      <c r="H56" s="3">
        <v>199432.82</v>
      </c>
      <c r="I56" s="3"/>
    </row>
    <row r="57" spans="1:9" ht="12.75" customHeight="1">
      <c r="A57" s="5" t="s">
        <v>72</v>
      </c>
      <c r="B57" s="5"/>
      <c r="G57" s="2" t="s">
        <v>64</v>
      </c>
      <c r="H57" s="7">
        <v>1043295.12</v>
      </c>
      <c r="I57" s="7">
        <f>SUM(H49:H57)</f>
        <v>2955109.46</v>
      </c>
    </row>
    <row r="58" spans="2:9" ht="12.75" customHeight="1">
      <c r="B58" s="2" t="s">
        <v>29</v>
      </c>
      <c r="C58" s="3">
        <v>1995029.45</v>
      </c>
      <c r="F58" s="2" t="s">
        <v>73</v>
      </c>
      <c r="H58" s="3"/>
      <c r="I58" s="3">
        <f>SUM(I46+I57)</f>
        <v>2955109.46</v>
      </c>
    </row>
    <row r="59" spans="2:3" ht="12.75" customHeight="1">
      <c r="B59" s="2" t="s">
        <v>74</v>
      </c>
      <c r="C59" s="3">
        <v>0</v>
      </c>
    </row>
    <row r="60" spans="2:3" ht="12.75" customHeight="1">
      <c r="B60" s="2" t="s">
        <v>30</v>
      </c>
      <c r="C60" s="3">
        <v>3105402.5</v>
      </c>
    </row>
    <row r="61" spans="2:4" ht="12.75" customHeight="1">
      <c r="B61" s="2" t="s">
        <v>75</v>
      </c>
      <c r="C61" s="7">
        <v>0</v>
      </c>
      <c r="D61" s="7">
        <f>SUM(C58:C61)</f>
        <v>5100431.95</v>
      </c>
    </row>
    <row r="62" ht="12.75" customHeight="1"/>
    <row r="63" spans="1:4" ht="12.75" customHeight="1">
      <c r="A63" s="5" t="s">
        <v>76</v>
      </c>
      <c r="C63" s="7">
        <v>26829547.620000005</v>
      </c>
      <c r="D63" s="7">
        <f>C63</f>
        <v>26829547.620000005</v>
      </c>
    </row>
    <row r="64" spans="1:4" ht="12.75" customHeight="1">
      <c r="A64" s="2" t="s">
        <v>77</v>
      </c>
      <c r="D64" s="10">
        <f>SUM(D42+D55+D61+D63)</f>
        <v>34446900.14</v>
      </c>
    </row>
    <row r="65" ht="12.75" customHeight="1"/>
    <row r="66" spans="1:9" ht="26.25" customHeight="1" thickBot="1">
      <c r="A66" s="2" t="s">
        <v>78</v>
      </c>
      <c r="D66" s="12">
        <f>SUM(D26+D33+D42+D55+D61+D63)</f>
        <v>108909128.11000001</v>
      </c>
      <c r="F66" s="2" t="s">
        <v>79</v>
      </c>
      <c r="I66" s="12">
        <f>SUM(I13+I20+I25+I32+I58)</f>
        <v>108909128.11</v>
      </c>
    </row>
    <row r="67" ht="12.75" customHeight="1" thickTop="1"/>
    <row r="68" spans="8:9" ht="12.75" customHeight="1">
      <c r="H68" s="11"/>
      <c r="I68" s="3"/>
    </row>
    <row r="72" ht="12.75">
      <c r="H72" s="3"/>
    </row>
    <row r="73" spans="1:8" ht="12.75">
      <c r="A73" s="2">
        <v>1</v>
      </c>
      <c r="B73" s="18" t="s">
        <v>102</v>
      </c>
      <c r="H73" s="3"/>
    </row>
    <row r="74" spans="1:8" ht="12.75">
      <c r="A74" s="2">
        <v>2</v>
      </c>
      <c r="B74" s="18" t="s">
        <v>105</v>
      </c>
      <c r="H74" s="3">
        <v>5358377.01</v>
      </c>
    </row>
    <row r="75" spans="2:8" ht="12.75">
      <c r="B75" s="18"/>
      <c r="H75" s="15"/>
    </row>
  </sheetData>
  <printOptions horizontalCentered="1"/>
  <pageMargins left="0.7874015748031497" right="0.31496062992125984" top="1.1811023622047245" bottom="0.35433070866141736" header="0.3937007874015748" footer="0.3543307086614173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="75" zoomScaleNormal="75" workbookViewId="0" topLeftCell="A1">
      <pane ySplit="4" topLeftCell="BM5" activePane="bottomLeft" state="frozen"/>
      <selection pane="topLeft" activeCell="D5" sqref="D5"/>
      <selection pane="bottomLeft" activeCell="L18" sqref="L18"/>
    </sheetView>
  </sheetViews>
  <sheetFormatPr defaultColWidth="9.140625" defaultRowHeight="12.75"/>
  <cols>
    <col min="1" max="1" width="4.28125" style="2" customWidth="1"/>
    <col min="2" max="2" width="34.7109375" style="2" customWidth="1"/>
    <col min="3" max="4" width="15.7109375" style="2" customWidth="1"/>
    <col min="5" max="5" width="2.7109375" style="2" customWidth="1"/>
    <col min="6" max="6" width="4.28125" style="2" customWidth="1"/>
    <col min="7" max="7" width="34.7109375" style="2" customWidth="1"/>
    <col min="8" max="8" width="20.7109375" style="2" customWidth="1"/>
    <col min="9" max="9" width="15.7109375" style="2" customWidth="1"/>
    <col min="10" max="10" width="9.140625" style="2" customWidth="1"/>
    <col min="11" max="11" width="11.8515625" style="3" bestFit="1" customWidth="1"/>
    <col min="12" max="12" width="10.28125" style="3" bestFit="1" customWidth="1"/>
    <col min="13" max="16384" width="9.140625" style="2" customWidth="1"/>
  </cols>
  <sheetData>
    <row r="1" ht="15.75" customHeight="1">
      <c r="A1" s="1" t="s">
        <v>0</v>
      </c>
    </row>
    <row r="2" ht="12.75" customHeight="1">
      <c r="A2" s="2" t="s">
        <v>106</v>
      </c>
    </row>
    <row r="3" ht="12.75" customHeight="1"/>
    <row r="4" spans="1:6" ht="15.75">
      <c r="A4" s="4" t="s">
        <v>2</v>
      </c>
      <c r="F4" s="4" t="s">
        <v>3</v>
      </c>
    </row>
    <row r="5" ht="35.25" customHeight="1"/>
    <row r="6" spans="1:6" ht="12.75" customHeight="1">
      <c r="A6" s="2" t="s">
        <v>4</v>
      </c>
      <c r="F6" s="2" t="s">
        <v>5</v>
      </c>
    </row>
    <row r="7" ht="12.75" customHeight="1"/>
    <row r="8" spans="1:10" ht="12.75" customHeight="1">
      <c r="A8" s="5" t="s">
        <v>6</v>
      </c>
      <c r="B8" s="5"/>
      <c r="F8" s="2" t="s">
        <v>7</v>
      </c>
      <c r="H8" s="3">
        <v>114774.71</v>
      </c>
      <c r="J8" s="6"/>
    </row>
    <row r="9" spans="2:8" ht="12.75" customHeight="1">
      <c r="B9" s="2" t="s">
        <v>8</v>
      </c>
      <c r="C9" s="3"/>
      <c r="F9" s="2" t="s">
        <v>9</v>
      </c>
      <c r="H9" s="3"/>
    </row>
    <row r="10" spans="2:8" ht="12.75" customHeight="1">
      <c r="B10" s="2" t="s">
        <v>10</v>
      </c>
      <c r="C10" s="3"/>
      <c r="F10" s="2" t="s">
        <v>11</v>
      </c>
      <c r="H10" s="3"/>
    </row>
    <row r="11" spans="2:8" ht="12.75" customHeight="1">
      <c r="B11" s="2" t="s">
        <v>12</v>
      </c>
      <c r="C11" s="7"/>
      <c r="D11" s="7">
        <f>SUM(C9:C11)</f>
        <v>0</v>
      </c>
      <c r="F11" s="2" t="s">
        <v>13</v>
      </c>
      <c r="H11" s="3"/>
    </row>
    <row r="12" spans="1:8" ht="12.75" customHeight="1">
      <c r="A12" s="2" t="s">
        <v>14</v>
      </c>
      <c r="F12" s="2" t="s">
        <v>15</v>
      </c>
      <c r="H12" s="3">
        <v>116402.85</v>
      </c>
    </row>
    <row r="13" spans="1:9" ht="12.75" customHeight="1">
      <c r="A13" s="5" t="s">
        <v>16</v>
      </c>
      <c r="B13" s="5"/>
      <c r="F13" s="2" t="s">
        <v>93</v>
      </c>
      <c r="H13" s="7"/>
      <c r="I13" s="7">
        <f>SUM(H8:H13)</f>
        <v>231177.5600000001</v>
      </c>
    </row>
    <row r="14" spans="2:3" ht="12.75" customHeight="1">
      <c r="B14" s="2" t="s">
        <v>18</v>
      </c>
      <c r="C14" s="3"/>
    </row>
    <row r="15" spans="2:3" ht="12.75" customHeight="1">
      <c r="B15" s="2" t="s">
        <v>19</v>
      </c>
      <c r="C15" s="3"/>
    </row>
    <row r="16" spans="2:3" ht="12.75" customHeight="1">
      <c r="B16" s="2" t="s">
        <v>20</v>
      </c>
      <c r="C16" s="3">
        <v>50786.75</v>
      </c>
    </row>
    <row r="17" spans="2:6" ht="12.75" customHeight="1">
      <c r="B17" s="2" t="s">
        <v>21</v>
      </c>
      <c r="C17" s="3"/>
      <c r="F17" s="2" t="s">
        <v>22</v>
      </c>
    </row>
    <row r="18" spans="2:6" ht="12.75" customHeight="1">
      <c r="B18" s="2" t="s">
        <v>23</v>
      </c>
      <c r="C18" s="3"/>
      <c r="F18" s="2" t="s">
        <v>24</v>
      </c>
    </row>
    <row r="19" spans="2:8" ht="12.75" customHeight="1">
      <c r="B19" s="2" t="s">
        <v>25</v>
      </c>
      <c r="C19" s="7"/>
      <c r="D19" s="7">
        <f>SUM(C14:C19)</f>
        <v>50786.75</v>
      </c>
      <c r="G19" s="2" t="s">
        <v>26</v>
      </c>
      <c r="H19" s="3"/>
    </row>
    <row r="20" spans="7:9" ht="12.75" customHeight="1">
      <c r="G20" s="2" t="s">
        <v>27</v>
      </c>
      <c r="H20" s="7"/>
      <c r="I20" s="7">
        <f>SUM(H19:H20)</f>
        <v>0</v>
      </c>
    </row>
    <row r="21" spans="1:2" ht="12.75" customHeight="1">
      <c r="A21" s="5" t="s">
        <v>28</v>
      </c>
      <c r="B21" s="5"/>
    </row>
    <row r="22" spans="2:3" ht="12.75" customHeight="1">
      <c r="B22" s="2" t="s">
        <v>29</v>
      </c>
      <c r="C22" s="3"/>
    </row>
    <row r="23" spans="2:6" ht="12.75" customHeight="1">
      <c r="B23" s="2" t="s">
        <v>30</v>
      </c>
      <c r="C23" s="3"/>
      <c r="F23" s="2" t="s">
        <v>31</v>
      </c>
    </row>
    <row r="24" spans="2:8" ht="12.75" customHeight="1">
      <c r="B24" s="2" t="s">
        <v>32</v>
      </c>
      <c r="C24" s="3"/>
      <c r="G24" s="2" t="s">
        <v>33</v>
      </c>
      <c r="H24" s="3"/>
    </row>
    <row r="25" spans="2:9" ht="12.75" customHeight="1">
      <c r="B25" s="2" t="s">
        <v>34</v>
      </c>
      <c r="C25" s="7"/>
      <c r="D25" s="7">
        <f>SUM(C22:C25)</f>
        <v>0</v>
      </c>
      <c r="G25" s="2" t="s">
        <v>35</v>
      </c>
      <c r="H25" s="7"/>
      <c r="I25" s="7">
        <f>SUM(H24:H25)</f>
        <v>0</v>
      </c>
    </row>
    <row r="26" spans="1:4" ht="12.75" customHeight="1">
      <c r="A26" s="2" t="s">
        <v>36</v>
      </c>
      <c r="D26" s="3">
        <f>SUM(D11+D19+D25)</f>
        <v>50786.75</v>
      </c>
    </row>
    <row r="27" ht="12.75" customHeight="1"/>
    <row r="28" ht="12.75" customHeight="1"/>
    <row r="29" spans="1:8" ht="12.75" customHeight="1">
      <c r="A29" s="2" t="s">
        <v>37</v>
      </c>
      <c r="F29" s="2" t="s">
        <v>38</v>
      </c>
      <c r="H29" s="3"/>
    </row>
    <row r="30" spans="2:8" ht="12.75" customHeight="1">
      <c r="B30" s="2" t="s">
        <v>39</v>
      </c>
      <c r="C30" s="3"/>
      <c r="G30" s="2" t="s">
        <v>39</v>
      </c>
      <c r="H30" s="3"/>
    </row>
    <row r="31" spans="2:8" ht="12.75" customHeight="1">
      <c r="B31" s="2" t="s">
        <v>40</v>
      </c>
      <c r="C31" s="3"/>
      <c r="G31" s="2" t="s">
        <v>41</v>
      </c>
      <c r="H31" s="3"/>
    </row>
    <row r="32" spans="2:9" ht="12.75" customHeight="1">
      <c r="B32" s="2" t="s">
        <v>42</v>
      </c>
      <c r="C32" s="3"/>
      <c r="G32" s="2" t="s">
        <v>43</v>
      </c>
      <c r="H32" s="7"/>
      <c r="I32" s="7">
        <f>SUM(H30:H32)</f>
        <v>0</v>
      </c>
    </row>
    <row r="33" spans="2:4" ht="12.75" customHeight="1">
      <c r="B33" s="2" t="s">
        <v>44</v>
      </c>
      <c r="C33" s="7"/>
      <c r="D33" s="7">
        <f>SUM(C30:C33)</f>
        <v>0</v>
      </c>
    </row>
    <row r="34" ht="12.75" customHeight="1"/>
    <row r="35" ht="12.75" customHeight="1"/>
    <row r="36" spans="1:6" ht="12.75" customHeight="1">
      <c r="A36" s="2" t="s">
        <v>45</v>
      </c>
      <c r="F36" s="2" t="s">
        <v>46</v>
      </c>
    </row>
    <row r="37" spans="1:7" ht="12.75" customHeight="1">
      <c r="A37" s="5" t="s">
        <v>47</v>
      </c>
      <c r="B37" s="5"/>
      <c r="C37" s="3"/>
      <c r="F37" s="5" t="s">
        <v>48</v>
      </c>
      <c r="G37" s="5"/>
    </row>
    <row r="38" spans="2:9" ht="12.75" customHeight="1">
      <c r="B38" s="2" t="s">
        <v>49</v>
      </c>
      <c r="C38" s="3"/>
      <c r="G38" s="2" t="s">
        <v>50</v>
      </c>
      <c r="H38" s="3"/>
      <c r="I38" s="3"/>
    </row>
    <row r="39" spans="2:9" ht="12.75" customHeight="1">
      <c r="B39" s="2" t="s">
        <v>51</v>
      </c>
      <c r="C39" s="3"/>
      <c r="G39" s="2" t="s">
        <v>52</v>
      </c>
      <c r="H39" s="3"/>
      <c r="I39" s="3"/>
    </row>
    <row r="40" spans="2:7" ht="12.75" customHeight="1">
      <c r="B40" s="2" t="s">
        <v>53</v>
      </c>
      <c r="C40" s="3"/>
      <c r="G40" s="2" t="s">
        <v>54</v>
      </c>
    </row>
    <row r="41" spans="2:9" ht="12.75" customHeight="1">
      <c r="B41" s="2" t="s">
        <v>55</v>
      </c>
      <c r="C41" s="3"/>
      <c r="G41" s="2" t="s">
        <v>56</v>
      </c>
      <c r="H41" s="3"/>
      <c r="I41" s="3"/>
    </row>
    <row r="42" spans="2:9" ht="12.75" customHeight="1">
      <c r="B42" s="2" t="s">
        <v>12</v>
      </c>
      <c r="C42" s="7"/>
      <c r="D42" s="7">
        <f>SUM(C37:C42)</f>
        <v>0</v>
      </c>
      <c r="G42" s="2" t="s">
        <v>57</v>
      </c>
      <c r="H42" s="3"/>
      <c r="I42" s="3"/>
    </row>
    <row r="43" spans="7:9" ht="12.75" customHeight="1">
      <c r="G43" s="2" t="s">
        <v>58</v>
      </c>
      <c r="H43" s="3"/>
      <c r="I43" s="3"/>
    </row>
    <row r="44" spans="1:9" ht="12.75" customHeight="1">
      <c r="A44" s="2" t="s">
        <v>59</v>
      </c>
      <c r="G44" s="2" t="s">
        <v>60</v>
      </c>
      <c r="H44" s="3"/>
      <c r="I44" s="3"/>
    </row>
    <row r="45" spans="1:9" ht="12.75" customHeight="1">
      <c r="A45" s="5" t="s">
        <v>61</v>
      </c>
      <c r="B45" s="5"/>
      <c r="G45" s="2" t="s">
        <v>107</v>
      </c>
      <c r="H45" s="3"/>
      <c r="I45" s="3"/>
    </row>
    <row r="46" spans="2:9" ht="12.75" customHeight="1">
      <c r="B46" s="2" t="s">
        <v>63</v>
      </c>
      <c r="C46" s="3"/>
      <c r="G46" s="2" t="s">
        <v>64</v>
      </c>
      <c r="H46" s="7"/>
      <c r="I46" s="7">
        <f>SUM(H38:H46)</f>
        <v>0</v>
      </c>
    </row>
    <row r="47" spans="2:3" ht="12.75" customHeight="1">
      <c r="B47" s="2" t="s">
        <v>65</v>
      </c>
      <c r="C47" s="3"/>
    </row>
    <row r="48" spans="2:7" ht="12.75" customHeight="1">
      <c r="B48" s="2" t="s">
        <v>34</v>
      </c>
      <c r="C48" s="3"/>
      <c r="F48" s="5" t="s">
        <v>66</v>
      </c>
      <c r="G48" s="5"/>
    </row>
    <row r="49" spans="2:9" ht="12.75" customHeight="1">
      <c r="B49" s="2" t="s">
        <v>67</v>
      </c>
      <c r="C49" s="7"/>
      <c r="D49" s="7">
        <f>SUM(C46:C49)</f>
        <v>0</v>
      </c>
      <c r="G49" s="2" t="s">
        <v>50</v>
      </c>
      <c r="H49" s="3"/>
      <c r="I49" s="3"/>
    </row>
    <row r="50" spans="1:9" ht="12.75" customHeight="1">
      <c r="A50" s="5" t="s">
        <v>68</v>
      </c>
      <c r="B50" s="5"/>
      <c r="G50" s="2" t="s">
        <v>52</v>
      </c>
      <c r="H50" s="3"/>
      <c r="I50" s="3"/>
    </row>
    <row r="51" spans="2:7" ht="12.75" customHeight="1">
      <c r="B51" s="2" t="s">
        <v>63</v>
      </c>
      <c r="C51" s="3">
        <v>614021.33</v>
      </c>
      <c r="G51" s="2" t="s">
        <v>54</v>
      </c>
    </row>
    <row r="52" spans="2:9" ht="12.75" customHeight="1">
      <c r="B52" s="2" t="s">
        <v>65</v>
      </c>
      <c r="C52" s="3"/>
      <c r="G52" s="2" t="s">
        <v>56</v>
      </c>
      <c r="H52" s="3"/>
      <c r="I52" s="3"/>
    </row>
    <row r="53" spans="2:9" ht="12.75" customHeight="1">
      <c r="B53" s="2" t="s">
        <v>34</v>
      </c>
      <c r="C53" s="3">
        <v>0</v>
      </c>
      <c r="G53" s="2" t="s">
        <v>69</v>
      </c>
      <c r="H53" s="3"/>
      <c r="I53" s="3"/>
    </row>
    <row r="54" spans="2:9" ht="12.75" customHeight="1">
      <c r="B54" s="2" t="s">
        <v>67</v>
      </c>
      <c r="C54" s="7">
        <v>5.96</v>
      </c>
      <c r="D54" s="7">
        <f>SUM(C51:C54)</f>
        <v>614027.2899999999</v>
      </c>
      <c r="G54" s="2" t="s">
        <v>58</v>
      </c>
      <c r="H54" s="3"/>
      <c r="I54" s="3"/>
    </row>
    <row r="55" spans="1:9" ht="12.75" customHeight="1">
      <c r="A55" s="2" t="s">
        <v>70</v>
      </c>
      <c r="D55" s="10">
        <f>SUM(D49+D54)</f>
        <v>614027.2899999999</v>
      </c>
      <c r="G55" s="2" t="s">
        <v>60</v>
      </c>
      <c r="H55" s="3">
        <v>92965.55</v>
      </c>
      <c r="I55" s="3"/>
    </row>
    <row r="56" spans="7:9" ht="12.75" customHeight="1">
      <c r="G56" s="2" t="s">
        <v>71</v>
      </c>
      <c r="H56" s="3">
        <v>64213.79</v>
      </c>
      <c r="I56" s="3"/>
    </row>
    <row r="57" spans="1:9" ht="12.75" customHeight="1">
      <c r="A57" s="5" t="s">
        <v>72</v>
      </c>
      <c r="B57" s="5"/>
      <c r="G57" s="2" t="s">
        <v>64</v>
      </c>
      <c r="H57" s="7">
        <v>276457.14</v>
      </c>
      <c r="I57" s="7">
        <f>SUM(H49:H57)</f>
        <v>433636.48</v>
      </c>
    </row>
    <row r="58" spans="2:9" ht="12.75" customHeight="1">
      <c r="B58" s="2" t="s">
        <v>29</v>
      </c>
      <c r="C58" s="3"/>
      <c r="F58" s="2" t="s">
        <v>73</v>
      </c>
      <c r="H58" s="3"/>
      <c r="I58" s="3">
        <f>SUM(I46+I57)</f>
        <v>433636.48</v>
      </c>
    </row>
    <row r="59" spans="2:3" ht="12.75" customHeight="1">
      <c r="B59" s="2" t="s">
        <v>74</v>
      </c>
      <c r="C59" s="3"/>
    </row>
    <row r="60" spans="2:3" ht="12.75" customHeight="1">
      <c r="B60" s="2" t="s">
        <v>30</v>
      </c>
      <c r="C60" s="3"/>
    </row>
    <row r="61" spans="2:4" ht="12.75" customHeight="1">
      <c r="B61" s="2" t="s">
        <v>75</v>
      </c>
      <c r="C61" s="7"/>
      <c r="D61" s="7">
        <f>SUM(C58:C61)</f>
        <v>0</v>
      </c>
    </row>
    <row r="62" ht="12.75" customHeight="1"/>
    <row r="63" spans="1:11" ht="12.75" customHeight="1">
      <c r="A63" s="5" t="s">
        <v>76</v>
      </c>
      <c r="C63" s="7">
        <v>4.6566128730773926E-09</v>
      </c>
      <c r="D63" s="7">
        <f>C63</f>
        <v>4.6566128730773926E-09</v>
      </c>
      <c r="K63" s="22"/>
    </row>
    <row r="64" spans="1:4" ht="12.75" customHeight="1">
      <c r="A64" s="2" t="s">
        <v>77</v>
      </c>
      <c r="D64" s="10">
        <f>SUM(D42+D55+D61+D63)</f>
        <v>614027.2900000046</v>
      </c>
    </row>
    <row r="65" ht="12.75" customHeight="1"/>
    <row r="66" spans="1:9" ht="26.25" customHeight="1" thickBot="1">
      <c r="A66" s="2" t="s">
        <v>78</v>
      </c>
      <c r="D66" s="12">
        <f>SUM(D26+D33+D42+D55+D61+D63)</f>
        <v>664814.0400000046</v>
      </c>
      <c r="F66" s="2" t="s">
        <v>79</v>
      </c>
      <c r="I66" s="12">
        <f>SUM(I13+I20+I25+I32+I58)</f>
        <v>664814.04</v>
      </c>
    </row>
    <row r="67" ht="12.75" customHeight="1" thickTop="1"/>
    <row r="68" ht="12.75" customHeight="1">
      <c r="I68" s="3"/>
    </row>
    <row r="74" ht="12.75">
      <c r="I74" s="3"/>
    </row>
    <row r="75" spans="1:9" ht="12.75">
      <c r="A75" s="2">
        <v>1</v>
      </c>
      <c r="B75" s="2" t="s">
        <v>108</v>
      </c>
      <c r="I75" s="3">
        <v>-2218216.03</v>
      </c>
    </row>
    <row r="76" ht="12.75">
      <c r="I76" s="3"/>
    </row>
  </sheetData>
  <printOptions horizontalCentered="1"/>
  <pageMargins left="0.7874015748031497" right="0.31496062992125984" top="1.1811023622047245" bottom="0.35433070866141736" header="0.3937007874015748" footer="0.35433070866141736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view="pageBreakPreview" zoomScale="60" zoomScaleNormal="75" workbookViewId="0" topLeftCell="A1">
      <pane ySplit="4" topLeftCell="BM5" activePane="bottomLeft" state="frozen"/>
      <selection pane="topLeft" activeCell="D5" sqref="D5"/>
      <selection pane="bottomLeft" activeCell="G38" sqref="G38"/>
    </sheetView>
  </sheetViews>
  <sheetFormatPr defaultColWidth="9.140625" defaultRowHeight="12.75"/>
  <cols>
    <col min="1" max="1" width="4.28125" style="2" customWidth="1"/>
    <col min="2" max="2" width="34.7109375" style="2" customWidth="1"/>
    <col min="3" max="4" width="15.7109375" style="2" customWidth="1"/>
    <col min="5" max="5" width="2.7109375" style="2" customWidth="1"/>
    <col min="6" max="6" width="4.28125" style="2" customWidth="1"/>
    <col min="7" max="7" width="34.7109375" style="2" customWidth="1"/>
    <col min="8" max="8" width="20.7109375" style="2" customWidth="1"/>
    <col min="9" max="9" width="15.7109375" style="2" customWidth="1"/>
    <col min="10" max="10" width="9.140625" style="2" customWidth="1"/>
    <col min="11" max="11" width="15.421875" style="3" customWidth="1"/>
    <col min="12" max="12" width="13.7109375" style="3" bestFit="1" customWidth="1"/>
    <col min="13" max="16384" width="9.140625" style="2" customWidth="1"/>
  </cols>
  <sheetData>
    <row r="1" ht="15.75" customHeight="1">
      <c r="A1" s="1" t="s">
        <v>0</v>
      </c>
    </row>
    <row r="2" ht="12.75" customHeight="1">
      <c r="A2" s="2" t="s">
        <v>109</v>
      </c>
    </row>
    <row r="3" ht="12.75" customHeight="1"/>
    <row r="4" spans="1:6" ht="15.75">
      <c r="A4" s="4" t="s">
        <v>2</v>
      </c>
      <c r="F4" s="4" t="s">
        <v>3</v>
      </c>
    </row>
    <row r="5" ht="35.25" customHeight="1"/>
    <row r="6" spans="1:6" ht="12.75" customHeight="1">
      <c r="A6" s="2" t="s">
        <v>4</v>
      </c>
      <c r="F6" s="2" t="s">
        <v>5</v>
      </c>
    </row>
    <row r="7" ht="12.75" customHeight="1"/>
    <row r="8" spans="1:10" ht="12.75" customHeight="1">
      <c r="A8" s="5" t="s">
        <v>6</v>
      </c>
      <c r="B8" s="5"/>
      <c r="F8" s="2" t="s">
        <v>7</v>
      </c>
      <c r="H8" s="3">
        <v>17727.48</v>
      </c>
      <c r="J8" s="6"/>
    </row>
    <row r="9" spans="2:8" ht="12.75" customHeight="1">
      <c r="B9" s="2" t="s">
        <v>8</v>
      </c>
      <c r="C9" s="3">
        <v>0</v>
      </c>
      <c r="F9" s="2" t="s">
        <v>9</v>
      </c>
      <c r="H9" s="3"/>
    </row>
    <row r="10" spans="2:8" ht="12.75" customHeight="1">
      <c r="B10" s="2" t="s">
        <v>10</v>
      </c>
      <c r="C10" s="3">
        <v>1805.9</v>
      </c>
      <c r="F10" s="2" t="s">
        <v>11</v>
      </c>
      <c r="H10" s="3"/>
    </row>
    <row r="11" spans="2:8" ht="12.75" customHeight="1">
      <c r="B11" s="2" t="s">
        <v>12</v>
      </c>
      <c r="C11" s="7">
        <v>0</v>
      </c>
      <c r="D11" s="7">
        <f>SUM(C9:C11)</f>
        <v>1805.9</v>
      </c>
      <c r="F11" s="2" t="s">
        <v>13</v>
      </c>
      <c r="H11" s="3"/>
    </row>
    <row r="12" spans="1:8" ht="12.75" customHeight="1">
      <c r="A12" s="2" t="s">
        <v>14</v>
      </c>
      <c r="F12" s="2" t="s">
        <v>15</v>
      </c>
      <c r="H12" s="3"/>
    </row>
    <row r="13" spans="1:9" ht="12.75" customHeight="1">
      <c r="A13" s="5" t="s">
        <v>16</v>
      </c>
      <c r="B13" s="5"/>
      <c r="F13" s="2" t="s">
        <v>93</v>
      </c>
      <c r="H13" s="7"/>
      <c r="I13" s="7">
        <f>SUM(H8:H13)</f>
        <v>17727.48</v>
      </c>
    </row>
    <row r="14" spans="2:3" ht="12.75" customHeight="1">
      <c r="B14" s="2" t="s">
        <v>18</v>
      </c>
      <c r="C14" s="3"/>
    </row>
    <row r="15" spans="2:3" ht="12.75" customHeight="1">
      <c r="B15" s="2" t="s">
        <v>19</v>
      </c>
      <c r="C15" s="3"/>
    </row>
    <row r="16" spans="2:3" ht="12.75" customHeight="1">
      <c r="B16" s="2" t="s">
        <v>20</v>
      </c>
      <c r="C16" s="3">
        <v>0</v>
      </c>
    </row>
    <row r="17" spans="2:6" ht="12.75" customHeight="1">
      <c r="B17" s="2" t="s">
        <v>21</v>
      </c>
      <c r="C17" s="3">
        <v>15921.58</v>
      </c>
      <c r="F17" s="2" t="s">
        <v>22</v>
      </c>
    </row>
    <row r="18" spans="2:6" ht="12.75" customHeight="1">
      <c r="B18" s="2" t="s">
        <v>23</v>
      </c>
      <c r="C18" s="3">
        <v>0</v>
      </c>
      <c r="F18" s="2" t="s">
        <v>24</v>
      </c>
    </row>
    <row r="19" spans="2:8" ht="12.75" customHeight="1">
      <c r="B19" s="2" t="s">
        <v>25</v>
      </c>
      <c r="C19" s="7">
        <v>0</v>
      </c>
      <c r="D19" s="7">
        <f>SUM(C14:C19)</f>
        <v>15921.58</v>
      </c>
      <c r="G19" s="2" t="s">
        <v>26</v>
      </c>
      <c r="H19" s="3"/>
    </row>
    <row r="20" spans="7:9" ht="12.75" customHeight="1">
      <c r="G20" s="2" t="s">
        <v>27</v>
      </c>
      <c r="H20" s="7"/>
      <c r="I20" s="7">
        <f>SUM(H19:H20)</f>
        <v>0</v>
      </c>
    </row>
    <row r="21" spans="1:2" ht="12.75" customHeight="1">
      <c r="A21" s="5" t="s">
        <v>28</v>
      </c>
      <c r="B21" s="5"/>
    </row>
    <row r="22" spans="2:3" ht="12.75" customHeight="1">
      <c r="B22" s="2" t="s">
        <v>29</v>
      </c>
      <c r="C22" s="3"/>
    </row>
    <row r="23" spans="2:6" ht="12.75" customHeight="1">
      <c r="B23" s="2" t="s">
        <v>30</v>
      </c>
      <c r="C23" s="3"/>
      <c r="F23" s="2" t="s">
        <v>31</v>
      </c>
    </row>
    <row r="24" spans="2:8" ht="12.75" customHeight="1">
      <c r="B24" s="2" t="s">
        <v>32</v>
      </c>
      <c r="C24" s="3"/>
      <c r="G24" s="2" t="s">
        <v>33</v>
      </c>
      <c r="H24" s="3"/>
    </row>
    <row r="25" spans="2:9" ht="12.75" customHeight="1">
      <c r="B25" s="2" t="s">
        <v>34</v>
      </c>
      <c r="C25" s="7"/>
      <c r="D25" s="7">
        <f>SUM(C22:C25)</f>
        <v>0</v>
      </c>
      <c r="G25" s="2" t="s">
        <v>35</v>
      </c>
      <c r="H25" s="7"/>
      <c r="I25" s="7">
        <f>SUM(H24:H25)</f>
        <v>0</v>
      </c>
    </row>
    <row r="26" spans="1:4" ht="12.75" customHeight="1">
      <c r="A26" s="2" t="s">
        <v>36</v>
      </c>
      <c r="D26" s="3">
        <f>SUM(D11+D19+D25)</f>
        <v>17727.48</v>
      </c>
    </row>
    <row r="27" ht="12.75" customHeight="1"/>
    <row r="28" ht="12.75" customHeight="1"/>
    <row r="29" spans="1:8" ht="12.75" customHeight="1">
      <c r="A29" s="2" t="s">
        <v>37</v>
      </c>
      <c r="F29" s="2" t="s">
        <v>38</v>
      </c>
      <c r="H29" s="3"/>
    </row>
    <row r="30" spans="2:8" ht="12.75" customHeight="1">
      <c r="B30" s="2" t="s">
        <v>39</v>
      </c>
      <c r="C30" s="3"/>
      <c r="G30" s="2" t="s">
        <v>39</v>
      </c>
      <c r="H30" s="3"/>
    </row>
    <row r="31" spans="2:8" ht="12.75" customHeight="1">
      <c r="B31" s="2" t="s">
        <v>40</v>
      </c>
      <c r="C31" s="3"/>
      <c r="G31" s="2" t="s">
        <v>41</v>
      </c>
      <c r="H31" s="3"/>
    </row>
    <row r="32" spans="2:9" ht="12.75" customHeight="1">
      <c r="B32" s="2" t="s">
        <v>42</v>
      </c>
      <c r="C32" s="3"/>
      <c r="G32" s="2" t="s">
        <v>43</v>
      </c>
      <c r="H32" s="7"/>
      <c r="I32" s="7">
        <f>SUM(H30:H32)</f>
        <v>0</v>
      </c>
    </row>
    <row r="33" spans="2:4" ht="12.75" customHeight="1">
      <c r="B33" s="2" t="s">
        <v>44</v>
      </c>
      <c r="C33" s="7"/>
      <c r="D33" s="7">
        <f>SUM(C30:C33)</f>
        <v>0</v>
      </c>
    </row>
    <row r="34" ht="12.75" customHeight="1"/>
    <row r="35" ht="12.75" customHeight="1"/>
    <row r="36" spans="1:6" ht="12.75" customHeight="1">
      <c r="A36" s="2" t="s">
        <v>45</v>
      </c>
      <c r="F36" s="2" t="s">
        <v>46</v>
      </c>
    </row>
    <row r="37" spans="1:7" ht="12.75" customHeight="1">
      <c r="A37" s="5" t="s">
        <v>47</v>
      </c>
      <c r="B37" s="5"/>
      <c r="C37" s="3"/>
      <c r="F37" s="5" t="s">
        <v>48</v>
      </c>
      <c r="G37" s="5"/>
    </row>
    <row r="38" spans="2:9" ht="12.75" customHeight="1">
      <c r="B38" s="2" t="s">
        <v>49</v>
      </c>
      <c r="C38" s="3">
        <v>8375.4</v>
      </c>
      <c r="G38" s="2" t="s">
        <v>50</v>
      </c>
      <c r="H38" s="3"/>
      <c r="I38" s="3"/>
    </row>
    <row r="39" spans="2:9" ht="12.75" customHeight="1">
      <c r="B39" s="2" t="s">
        <v>51</v>
      </c>
      <c r="C39" s="3"/>
      <c r="G39" s="2" t="s">
        <v>52</v>
      </c>
      <c r="H39" s="3"/>
      <c r="I39" s="3"/>
    </row>
    <row r="40" spans="2:7" ht="12.75" customHeight="1">
      <c r="B40" s="2" t="s">
        <v>53</v>
      </c>
      <c r="C40" s="3"/>
      <c r="G40" s="2" t="s">
        <v>54</v>
      </c>
    </row>
    <row r="41" spans="2:9" ht="12.75" customHeight="1">
      <c r="B41" s="2" t="s">
        <v>55</v>
      </c>
      <c r="C41" s="3"/>
      <c r="G41" s="2" t="s">
        <v>56</v>
      </c>
      <c r="H41" s="3"/>
      <c r="I41" s="3"/>
    </row>
    <row r="42" spans="2:9" ht="12.75" customHeight="1">
      <c r="B42" s="2" t="s">
        <v>12</v>
      </c>
      <c r="C42" s="7"/>
      <c r="D42" s="7">
        <f>SUM(C37:C42)</f>
        <v>8375.4</v>
      </c>
      <c r="G42" s="2" t="s">
        <v>57</v>
      </c>
      <c r="H42" s="3"/>
      <c r="I42" s="3"/>
    </row>
    <row r="43" spans="7:9" ht="12.75" customHeight="1">
      <c r="G43" s="2" t="s">
        <v>58</v>
      </c>
      <c r="H43" s="3"/>
      <c r="I43" s="3"/>
    </row>
    <row r="44" spans="1:9" ht="12.75" customHeight="1">
      <c r="A44" s="2" t="s">
        <v>59</v>
      </c>
      <c r="G44" s="2" t="s">
        <v>60</v>
      </c>
      <c r="H44" s="3"/>
      <c r="I44" s="3"/>
    </row>
    <row r="45" spans="1:9" ht="12.75" customHeight="1">
      <c r="A45" s="5" t="s">
        <v>61</v>
      </c>
      <c r="B45" s="5"/>
      <c r="G45" s="2" t="s">
        <v>107</v>
      </c>
      <c r="H45" s="3"/>
      <c r="I45" s="3"/>
    </row>
    <row r="46" spans="2:9" ht="12.75" customHeight="1">
      <c r="B46" s="2" t="s">
        <v>63</v>
      </c>
      <c r="C46" s="3"/>
      <c r="G46" s="2" t="s">
        <v>64</v>
      </c>
      <c r="H46" s="7"/>
      <c r="I46" s="7">
        <f>SUM(H38:H46)</f>
        <v>0</v>
      </c>
    </row>
    <row r="47" spans="2:3" ht="12.75" customHeight="1">
      <c r="B47" s="2" t="s">
        <v>65</v>
      </c>
      <c r="C47" s="3"/>
    </row>
    <row r="48" spans="2:7" ht="12.75" customHeight="1">
      <c r="B48" s="2" t="s">
        <v>34</v>
      </c>
      <c r="C48" s="3"/>
      <c r="F48" s="5" t="s">
        <v>66</v>
      </c>
      <c r="G48" s="5"/>
    </row>
    <row r="49" spans="2:9" ht="12.75" customHeight="1">
      <c r="B49" s="2" t="s">
        <v>67</v>
      </c>
      <c r="C49" s="7"/>
      <c r="D49" s="7">
        <f>SUM(C46:C49)</f>
        <v>0</v>
      </c>
      <c r="G49" s="2" t="s">
        <v>50</v>
      </c>
      <c r="H49" s="3"/>
      <c r="I49" s="3"/>
    </row>
    <row r="50" spans="1:9" ht="12.75" customHeight="1">
      <c r="A50" s="5" t="s">
        <v>68</v>
      </c>
      <c r="B50" s="5"/>
      <c r="G50" s="2" t="s">
        <v>52</v>
      </c>
      <c r="H50" s="3"/>
      <c r="I50" s="3"/>
    </row>
    <row r="51" spans="2:8" ht="12.75" customHeight="1">
      <c r="B51" s="2" t="s">
        <v>63</v>
      </c>
      <c r="C51" s="3">
        <v>277644.39</v>
      </c>
      <c r="G51" s="2" t="s">
        <v>54</v>
      </c>
      <c r="H51" s="3"/>
    </row>
    <row r="52" spans="2:9" ht="12.75" customHeight="1">
      <c r="B52" s="2" t="s">
        <v>65</v>
      </c>
      <c r="C52" s="3"/>
      <c r="G52" s="2" t="s">
        <v>56</v>
      </c>
      <c r="H52" s="3"/>
      <c r="I52" s="3"/>
    </row>
    <row r="53" spans="2:9" ht="12.75" customHeight="1">
      <c r="B53" s="2" t="s">
        <v>34</v>
      </c>
      <c r="C53" s="3">
        <v>1067.19</v>
      </c>
      <c r="G53" s="2" t="s">
        <v>69</v>
      </c>
      <c r="H53" s="3"/>
      <c r="I53" s="3"/>
    </row>
    <row r="54" spans="2:9" ht="12.75" customHeight="1">
      <c r="B54" s="2" t="s">
        <v>67</v>
      </c>
      <c r="C54" s="7">
        <v>10868.85</v>
      </c>
      <c r="D54" s="7">
        <f>SUM(C51:C54)</f>
        <v>289580.43</v>
      </c>
      <c r="G54" s="2" t="s">
        <v>58</v>
      </c>
      <c r="H54" s="3"/>
      <c r="I54" s="3"/>
    </row>
    <row r="55" spans="1:9" ht="12.75" customHeight="1">
      <c r="A55" s="2" t="s">
        <v>70</v>
      </c>
      <c r="D55" s="10">
        <f>SUM(D49+D54)</f>
        <v>289580.43</v>
      </c>
      <c r="G55" s="2" t="s">
        <v>60</v>
      </c>
      <c r="H55" s="3">
        <v>1373424.78</v>
      </c>
      <c r="I55" s="3"/>
    </row>
    <row r="56" spans="7:9" ht="12.75" customHeight="1">
      <c r="G56" s="2" t="s">
        <v>71</v>
      </c>
      <c r="H56" s="3">
        <v>724263.06</v>
      </c>
      <c r="I56" s="3"/>
    </row>
    <row r="57" spans="1:9" ht="12.75" customHeight="1">
      <c r="A57" s="5" t="s">
        <v>72</v>
      </c>
      <c r="B57" s="5"/>
      <c r="G57" s="2" t="s">
        <v>64</v>
      </c>
      <c r="H57" s="7">
        <v>3500790.87</v>
      </c>
      <c r="I57" s="7">
        <f>SUM(H49:H57)</f>
        <v>5598478.71</v>
      </c>
    </row>
    <row r="58" spans="2:9" ht="12.75" customHeight="1">
      <c r="B58" s="2" t="s">
        <v>29</v>
      </c>
      <c r="C58" s="3"/>
      <c r="F58" s="2" t="s">
        <v>73</v>
      </c>
      <c r="H58" s="3"/>
      <c r="I58" s="3">
        <f>SUM(I46+I57)</f>
        <v>5598478.71</v>
      </c>
    </row>
    <row r="59" spans="2:3" ht="12.75" customHeight="1">
      <c r="B59" s="2" t="s">
        <v>74</v>
      </c>
      <c r="C59" s="3"/>
    </row>
    <row r="60" spans="2:3" ht="12.75" customHeight="1">
      <c r="B60" s="2" t="s">
        <v>30</v>
      </c>
      <c r="C60" s="3"/>
    </row>
    <row r="61" spans="2:4" ht="12.75" customHeight="1">
      <c r="B61" s="2" t="s">
        <v>75</v>
      </c>
      <c r="C61" s="7"/>
      <c r="D61" s="7">
        <f>SUM(C58:C61)</f>
        <v>0</v>
      </c>
    </row>
    <row r="62" ht="12.75" customHeight="1"/>
    <row r="63" spans="1:14" ht="12.75" customHeight="1">
      <c r="A63" s="5" t="s">
        <v>76</v>
      </c>
      <c r="C63" s="7">
        <v>5300522.88</v>
      </c>
      <c r="D63" s="7">
        <f>C63</f>
        <v>5300522.879999999</v>
      </c>
      <c r="K63" s="23"/>
      <c r="L63" s="24"/>
      <c r="M63" s="25"/>
      <c r="N63" s="25"/>
    </row>
    <row r="64" spans="1:4" ht="12.75" customHeight="1">
      <c r="A64" s="2" t="s">
        <v>77</v>
      </c>
      <c r="D64" s="10">
        <f>SUM(D42+D55+D61+D63)</f>
        <v>5598478.709999999</v>
      </c>
    </row>
    <row r="65" ht="12.75" customHeight="1"/>
    <row r="66" spans="1:9" ht="26.25" customHeight="1" thickBot="1">
      <c r="A66" s="2" t="s">
        <v>78</v>
      </c>
      <c r="D66" s="12">
        <f>SUM(D26+D33+D42+D55+D61+D63)</f>
        <v>5616206.189999999</v>
      </c>
      <c r="F66" s="2" t="s">
        <v>79</v>
      </c>
      <c r="I66" s="12">
        <f>SUM(I13+I20+I25+I32+I58)</f>
        <v>5616206.19</v>
      </c>
    </row>
    <row r="67" ht="12.75" customHeight="1" thickTop="1"/>
    <row r="68" ht="12.75" customHeight="1">
      <c r="I68" s="3"/>
    </row>
    <row r="71" spans="1:9" ht="12.75">
      <c r="A71" s="13">
        <v>1</v>
      </c>
      <c r="B71" s="2" t="s">
        <v>110</v>
      </c>
      <c r="I71" s="3">
        <v>2238141.26</v>
      </c>
    </row>
    <row r="72" spans="1:9" ht="12.75">
      <c r="A72" s="13">
        <v>2</v>
      </c>
      <c r="B72" s="2" t="s">
        <v>111</v>
      </c>
      <c r="I72" s="3">
        <v>418115.04</v>
      </c>
    </row>
    <row r="73" spans="1:9" ht="12.75">
      <c r="A73" s="13">
        <v>3</v>
      </c>
      <c r="B73" s="2" t="s">
        <v>112</v>
      </c>
      <c r="I73" s="3">
        <v>573344.95</v>
      </c>
    </row>
    <row r="74" spans="1:9" ht="12.75">
      <c r="A74" s="13"/>
      <c r="B74" s="18"/>
      <c r="I74" s="3"/>
    </row>
    <row r="75" spans="1:9" ht="12.75">
      <c r="A75" s="13"/>
      <c r="B75" s="18"/>
      <c r="I75" s="3"/>
    </row>
    <row r="76" ht="12.75">
      <c r="A76" s="13"/>
    </row>
    <row r="77" ht="12.75">
      <c r="A77" s="13"/>
    </row>
  </sheetData>
  <printOptions horizontalCentered="1"/>
  <pageMargins left="0.7874015748031497" right="0.31496062992125984" top="1.1811023622047245" bottom="0.35433070866141736" header="0.3937007874015748" footer="0.35433070866141736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D5" sqref="D5"/>
      <selection pane="bottomLeft" activeCell="L34" sqref="L34"/>
    </sheetView>
  </sheetViews>
  <sheetFormatPr defaultColWidth="9.140625" defaultRowHeight="12.75"/>
  <cols>
    <col min="1" max="1" width="4.28125" style="2" customWidth="1"/>
    <col min="2" max="2" width="34.7109375" style="2" customWidth="1"/>
    <col min="3" max="4" width="15.7109375" style="2" customWidth="1"/>
    <col min="5" max="5" width="2.7109375" style="2" customWidth="1"/>
    <col min="6" max="6" width="4.28125" style="2" customWidth="1"/>
    <col min="7" max="7" width="34.7109375" style="2" customWidth="1"/>
    <col min="8" max="8" width="20.7109375" style="2" customWidth="1"/>
    <col min="9" max="9" width="15.7109375" style="2" customWidth="1"/>
    <col min="10" max="10" width="5.8515625" style="2" customWidth="1"/>
    <col min="11" max="11" width="13.00390625" style="3" bestFit="1" customWidth="1"/>
    <col min="12" max="12" width="13.28125" style="3" bestFit="1" customWidth="1"/>
    <col min="13" max="16384" width="9.140625" style="2" customWidth="1"/>
  </cols>
  <sheetData>
    <row r="1" ht="15.75" customHeight="1">
      <c r="A1" s="1" t="s">
        <v>0</v>
      </c>
    </row>
    <row r="2" ht="12.75" customHeight="1">
      <c r="A2" s="2" t="s">
        <v>113</v>
      </c>
    </row>
    <row r="3" ht="12.75" customHeight="1"/>
    <row r="4" spans="1:6" ht="15.75">
      <c r="A4" s="4" t="s">
        <v>2</v>
      </c>
      <c r="F4" s="4" t="s">
        <v>3</v>
      </c>
    </row>
    <row r="5" ht="35.25" customHeight="1"/>
    <row r="6" spans="1:6" ht="12.75" customHeight="1">
      <c r="A6" s="2" t="s">
        <v>4</v>
      </c>
      <c r="F6" s="2" t="s">
        <v>5</v>
      </c>
    </row>
    <row r="7" ht="12.75" customHeight="1"/>
    <row r="8" spans="1:8" ht="12.75" customHeight="1">
      <c r="A8" s="5" t="s">
        <v>6</v>
      </c>
      <c r="B8" s="5"/>
      <c r="F8" s="2" t="s">
        <v>7</v>
      </c>
      <c r="H8" s="3">
        <v>2035647.69</v>
      </c>
    </row>
    <row r="9" spans="2:8" ht="12.75" customHeight="1">
      <c r="B9" s="2" t="s">
        <v>8</v>
      </c>
      <c r="C9" s="3"/>
      <c r="F9" s="2" t="s">
        <v>9</v>
      </c>
      <c r="H9" s="3"/>
    </row>
    <row r="10" spans="2:8" ht="12.75" customHeight="1">
      <c r="B10" s="2" t="s">
        <v>10</v>
      </c>
      <c r="C10" s="3"/>
      <c r="F10" s="2" t="s">
        <v>11</v>
      </c>
      <c r="H10" s="3"/>
    </row>
    <row r="11" spans="2:8" ht="12.75" customHeight="1">
      <c r="B11" s="2" t="s">
        <v>12</v>
      </c>
      <c r="C11" s="7"/>
      <c r="D11" s="7">
        <f>SUM(C9:C11)</f>
        <v>0</v>
      </c>
      <c r="F11" s="2" t="s">
        <v>13</v>
      </c>
      <c r="H11" s="3"/>
    </row>
    <row r="12" spans="1:8" ht="12.75" customHeight="1">
      <c r="A12" s="2" t="s">
        <v>14</v>
      </c>
      <c r="F12" s="2" t="s">
        <v>15</v>
      </c>
      <c r="H12" s="3"/>
    </row>
    <row r="13" spans="1:9" ht="12.75" customHeight="1">
      <c r="A13" s="5" t="s">
        <v>16</v>
      </c>
      <c r="B13" s="5"/>
      <c r="F13" s="2" t="s">
        <v>93</v>
      </c>
      <c r="H13" s="7"/>
      <c r="I13" s="7">
        <f>SUM(H8:H13)</f>
        <v>2035647.69</v>
      </c>
    </row>
    <row r="14" spans="2:3" ht="12.75" customHeight="1">
      <c r="B14" s="2" t="s">
        <v>18</v>
      </c>
      <c r="C14" s="3"/>
    </row>
    <row r="15" spans="2:3" ht="12.75" customHeight="1">
      <c r="B15" s="2" t="s">
        <v>19</v>
      </c>
      <c r="C15" s="3"/>
    </row>
    <row r="16" spans="2:3" ht="12.75" customHeight="1">
      <c r="B16" s="2" t="s">
        <v>20</v>
      </c>
      <c r="C16" s="3">
        <v>68959.1</v>
      </c>
    </row>
    <row r="17" spans="2:6" ht="12.75" customHeight="1">
      <c r="B17" s="2" t="s">
        <v>21</v>
      </c>
      <c r="C17" s="3">
        <v>1275409.98</v>
      </c>
      <c r="F17" s="2" t="s">
        <v>22</v>
      </c>
    </row>
    <row r="18" spans="2:6" ht="12.75" customHeight="1">
      <c r="B18" s="2" t="s">
        <v>23</v>
      </c>
      <c r="C18" s="3"/>
      <c r="F18" s="2" t="s">
        <v>24</v>
      </c>
    </row>
    <row r="19" spans="2:8" ht="12.75" customHeight="1">
      <c r="B19" s="2" t="s">
        <v>25</v>
      </c>
      <c r="C19" s="7"/>
      <c r="D19" s="7">
        <f>SUM(C14:C19)</f>
        <v>1344369.0800000003</v>
      </c>
      <c r="G19" s="2" t="s">
        <v>26</v>
      </c>
      <c r="H19" s="3"/>
    </row>
    <row r="20" spans="7:9" ht="12.75" customHeight="1">
      <c r="G20" s="2" t="s">
        <v>27</v>
      </c>
      <c r="H20" s="7"/>
      <c r="I20" s="7">
        <f>SUM(H19:H20)</f>
        <v>0</v>
      </c>
    </row>
    <row r="21" spans="1:2" ht="12.75" customHeight="1">
      <c r="A21" s="5" t="s">
        <v>28</v>
      </c>
      <c r="B21" s="5"/>
    </row>
    <row r="22" spans="2:3" ht="12.75" customHeight="1">
      <c r="B22" s="2" t="s">
        <v>29</v>
      </c>
      <c r="C22" s="3"/>
    </row>
    <row r="23" spans="2:6" ht="12.75" customHeight="1">
      <c r="B23" s="2" t="s">
        <v>30</v>
      </c>
      <c r="C23" s="3"/>
      <c r="F23" s="2" t="s">
        <v>31</v>
      </c>
    </row>
    <row r="24" spans="2:8" ht="12.75" customHeight="1">
      <c r="B24" s="2" t="s">
        <v>32</v>
      </c>
      <c r="C24" s="3"/>
      <c r="G24" s="2" t="s">
        <v>33</v>
      </c>
      <c r="H24" s="3"/>
    </row>
    <row r="25" spans="2:9" ht="12.75" customHeight="1">
      <c r="B25" s="2" t="s">
        <v>34</v>
      </c>
      <c r="C25" s="7"/>
      <c r="D25" s="7">
        <f>SUM(C22:C25)</f>
        <v>0</v>
      </c>
      <c r="G25" s="2" t="s">
        <v>35</v>
      </c>
      <c r="H25" s="7"/>
      <c r="I25" s="7">
        <f>SUM(H24:H25)</f>
        <v>0</v>
      </c>
    </row>
    <row r="26" spans="1:4" ht="12.75" customHeight="1">
      <c r="A26" s="2" t="s">
        <v>36</v>
      </c>
      <c r="D26" s="3">
        <f>SUM(D11+D19+D25)</f>
        <v>1344369.0800000003</v>
      </c>
    </row>
    <row r="27" ht="12.75" customHeight="1"/>
    <row r="28" ht="12.75" customHeight="1"/>
    <row r="29" spans="1:8" ht="12.75" customHeight="1">
      <c r="A29" s="2" t="s">
        <v>37</v>
      </c>
      <c r="F29" s="2" t="s">
        <v>38</v>
      </c>
      <c r="H29" s="3"/>
    </row>
    <row r="30" spans="2:8" ht="12.75" customHeight="1">
      <c r="B30" s="2" t="s">
        <v>39</v>
      </c>
      <c r="C30" s="3"/>
      <c r="G30" s="2" t="s">
        <v>39</v>
      </c>
      <c r="H30" s="3"/>
    </row>
    <row r="31" spans="2:8" ht="12.75" customHeight="1">
      <c r="B31" s="2" t="s">
        <v>40</v>
      </c>
      <c r="C31" s="3"/>
      <c r="G31" s="2" t="s">
        <v>41</v>
      </c>
      <c r="H31" s="3"/>
    </row>
    <row r="32" spans="2:9" ht="12.75" customHeight="1">
      <c r="B32" s="2" t="s">
        <v>42</v>
      </c>
      <c r="C32" s="3"/>
      <c r="G32" s="2" t="s">
        <v>43</v>
      </c>
      <c r="H32" s="7"/>
      <c r="I32" s="7">
        <f>SUM(H30:H32)</f>
        <v>0</v>
      </c>
    </row>
    <row r="33" spans="2:4" ht="12.75" customHeight="1">
      <c r="B33" s="2" t="s">
        <v>44</v>
      </c>
      <c r="C33" s="7"/>
      <c r="D33" s="7">
        <f>SUM(C30:C33)</f>
        <v>0</v>
      </c>
    </row>
    <row r="34" ht="12.75" customHeight="1"/>
    <row r="35" ht="12.75" customHeight="1"/>
    <row r="36" spans="1:6" ht="12.75" customHeight="1">
      <c r="A36" s="2" t="s">
        <v>45</v>
      </c>
      <c r="F36" s="2" t="s">
        <v>46</v>
      </c>
    </row>
    <row r="37" spans="1:7" ht="12.75" customHeight="1">
      <c r="A37" s="5" t="s">
        <v>47</v>
      </c>
      <c r="B37" s="5"/>
      <c r="C37" s="3"/>
      <c r="F37" s="5" t="s">
        <v>48</v>
      </c>
      <c r="G37" s="5"/>
    </row>
    <row r="38" spans="2:9" ht="12.75" customHeight="1">
      <c r="B38" s="2" t="s">
        <v>49</v>
      </c>
      <c r="C38" s="3">
        <v>635759.33</v>
      </c>
      <c r="G38" s="2" t="s">
        <v>50</v>
      </c>
      <c r="H38" s="3"/>
      <c r="I38" s="3"/>
    </row>
    <row r="39" spans="2:9" ht="12.75" customHeight="1">
      <c r="B39" s="2" t="s">
        <v>51</v>
      </c>
      <c r="C39" s="3"/>
      <c r="G39" s="2" t="s">
        <v>52</v>
      </c>
      <c r="H39" s="3"/>
      <c r="I39" s="3"/>
    </row>
    <row r="40" spans="2:7" ht="12.75" customHeight="1">
      <c r="B40" s="2" t="s">
        <v>53</v>
      </c>
      <c r="C40" s="3"/>
      <c r="G40" s="2" t="s">
        <v>54</v>
      </c>
    </row>
    <row r="41" spans="2:9" ht="12.75" customHeight="1">
      <c r="B41" s="2" t="s">
        <v>55</v>
      </c>
      <c r="C41" s="3"/>
      <c r="G41" s="2" t="s">
        <v>56</v>
      </c>
      <c r="H41" s="3"/>
      <c r="I41" s="3"/>
    </row>
    <row r="42" spans="2:9" ht="12.75" customHeight="1">
      <c r="B42" s="2" t="s">
        <v>12</v>
      </c>
      <c r="C42" s="7"/>
      <c r="D42" s="7">
        <f>SUM(C37:C42)</f>
        <v>635759.33</v>
      </c>
      <c r="G42" s="2" t="s">
        <v>57</v>
      </c>
      <c r="H42" s="3"/>
      <c r="I42" s="3"/>
    </row>
    <row r="43" spans="7:9" ht="12.75" customHeight="1">
      <c r="G43" s="2" t="s">
        <v>58</v>
      </c>
      <c r="H43" s="3"/>
      <c r="I43" s="3"/>
    </row>
    <row r="44" spans="1:9" ht="12.75" customHeight="1">
      <c r="A44" s="2" t="s">
        <v>59</v>
      </c>
      <c r="G44" s="2" t="s">
        <v>60</v>
      </c>
      <c r="H44" s="3"/>
      <c r="I44" s="3"/>
    </row>
    <row r="45" spans="1:9" ht="12.75" customHeight="1">
      <c r="A45" s="5" t="s">
        <v>61</v>
      </c>
      <c r="B45" s="5"/>
      <c r="G45" s="2" t="s">
        <v>107</v>
      </c>
      <c r="H45" s="3"/>
      <c r="I45" s="3"/>
    </row>
    <row r="46" spans="2:9" ht="12.75" customHeight="1">
      <c r="B46" s="2" t="s">
        <v>63</v>
      </c>
      <c r="C46" s="3"/>
      <c r="G46" s="2" t="s">
        <v>64</v>
      </c>
      <c r="H46" s="7"/>
      <c r="I46" s="7">
        <f>SUM(H38:H46)</f>
        <v>0</v>
      </c>
    </row>
    <row r="47" spans="2:3" ht="12.75" customHeight="1">
      <c r="B47" s="2" t="s">
        <v>65</v>
      </c>
      <c r="C47" s="3"/>
    </row>
    <row r="48" spans="2:7" ht="12.75" customHeight="1">
      <c r="B48" s="2" t="s">
        <v>34</v>
      </c>
      <c r="C48" s="3"/>
      <c r="F48" s="5" t="s">
        <v>66</v>
      </c>
      <c r="G48" s="5"/>
    </row>
    <row r="49" spans="2:9" ht="12.75" customHeight="1">
      <c r="B49" s="2" t="s">
        <v>67</v>
      </c>
      <c r="C49" s="7">
        <v>112.85</v>
      </c>
      <c r="D49" s="7">
        <f>SUM(C46:C49)</f>
        <v>112.85</v>
      </c>
      <c r="G49" s="2" t="s">
        <v>50</v>
      </c>
      <c r="H49" s="3"/>
      <c r="I49" s="3"/>
    </row>
    <row r="50" spans="1:9" ht="12.75" customHeight="1">
      <c r="A50" s="5" t="s">
        <v>68</v>
      </c>
      <c r="B50" s="5"/>
      <c r="G50" s="2" t="s">
        <v>52</v>
      </c>
      <c r="H50" s="3"/>
      <c r="I50" s="3"/>
    </row>
    <row r="51" spans="2:8" ht="12.75" customHeight="1">
      <c r="B51" s="2" t="s">
        <v>63</v>
      </c>
      <c r="C51" s="3">
        <v>61574.9</v>
      </c>
      <c r="G51" s="2" t="s">
        <v>54</v>
      </c>
      <c r="H51" s="3">
        <v>0</v>
      </c>
    </row>
    <row r="52" spans="2:9" ht="12.75" customHeight="1">
      <c r="B52" s="2" t="s">
        <v>65</v>
      </c>
      <c r="C52" s="3"/>
      <c r="G52" s="2" t="s">
        <v>56</v>
      </c>
      <c r="H52" s="3"/>
      <c r="I52" s="3"/>
    </row>
    <row r="53" spans="2:9" ht="12.75" customHeight="1">
      <c r="B53" s="2" t="s">
        <v>34</v>
      </c>
      <c r="C53" s="3">
        <v>3259.78</v>
      </c>
      <c r="G53" s="2" t="s">
        <v>69</v>
      </c>
      <c r="H53" s="3"/>
      <c r="I53" s="3"/>
    </row>
    <row r="54" spans="2:9" ht="12.75" customHeight="1">
      <c r="B54" s="2" t="s">
        <v>67</v>
      </c>
      <c r="C54" s="7">
        <v>321426.22</v>
      </c>
      <c r="D54" s="7">
        <f>SUM(C51:C54)</f>
        <v>386260.9</v>
      </c>
      <c r="G54" s="2" t="s">
        <v>58</v>
      </c>
      <c r="H54" s="3"/>
      <c r="I54" s="3"/>
    </row>
    <row r="55" spans="1:9" ht="12.75" customHeight="1">
      <c r="A55" s="2" t="s">
        <v>70</v>
      </c>
      <c r="D55" s="10">
        <f>SUM(D49+D54)</f>
        <v>386373.75</v>
      </c>
      <c r="G55" s="2" t="s">
        <v>60</v>
      </c>
      <c r="H55" s="3">
        <v>769967.51</v>
      </c>
      <c r="I55" s="3"/>
    </row>
    <row r="56" spans="7:9" ht="12.75" customHeight="1">
      <c r="G56" s="2" t="s">
        <v>71</v>
      </c>
      <c r="H56" s="3">
        <v>356683.62</v>
      </c>
      <c r="I56" s="3"/>
    </row>
    <row r="57" spans="1:9" ht="12.75" customHeight="1">
      <c r="A57" s="5" t="s">
        <v>72</v>
      </c>
      <c r="B57" s="5"/>
      <c r="G57" s="2" t="s">
        <v>64</v>
      </c>
      <c r="H57" s="7">
        <v>1637206.01</v>
      </c>
      <c r="I57" s="7">
        <f>SUM(H49:H57)</f>
        <v>2763857.1399999997</v>
      </c>
    </row>
    <row r="58" spans="2:9" ht="12.75" customHeight="1">
      <c r="B58" s="2" t="s">
        <v>29</v>
      </c>
      <c r="C58" s="3"/>
      <c r="F58" s="2" t="s">
        <v>73</v>
      </c>
      <c r="H58" s="3"/>
      <c r="I58" s="3">
        <f>SUM(I46+I57)</f>
        <v>2763857.1399999997</v>
      </c>
    </row>
    <row r="59" spans="2:3" ht="12.75" customHeight="1">
      <c r="B59" s="2" t="s">
        <v>74</v>
      </c>
      <c r="C59" s="3"/>
    </row>
    <row r="60" spans="2:3" ht="12.75" customHeight="1">
      <c r="B60" s="2" t="s">
        <v>30</v>
      </c>
      <c r="C60" s="3"/>
    </row>
    <row r="61" spans="2:4" ht="12.75" customHeight="1">
      <c r="B61" s="2" t="s">
        <v>75</v>
      </c>
      <c r="C61" s="7"/>
      <c r="D61" s="7">
        <f>SUM(C58:C61)</f>
        <v>0</v>
      </c>
    </row>
    <row r="62" ht="12.75" customHeight="1"/>
    <row r="63" spans="1:11" ht="12.75" customHeight="1">
      <c r="A63" s="5" t="s">
        <v>76</v>
      </c>
      <c r="C63" s="7">
        <v>2433002.67</v>
      </c>
      <c r="D63" s="7">
        <f>C63</f>
        <v>2433002.669999997</v>
      </c>
      <c r="K63" s="22"/>
    </row>
    <row r="64" spans="1:4" ht="12.75" customHeight="1">
      <c r="A64" s="2" t="s">
        <v>77</v>
      </c>
      <c r="D64" s="10">
        <f>SUM(D42+D55+D61+D63)</f>
        <v>3455135.749999997</v>
      </c>
    </row>
    <row r="65" ht="12.75" customHeight="1"/>
    <row r="66" spans="1:9" ht="26.25" customHeight="1" thickBot="1">
      <c r="A66" s="2" t="s">
        <v>78</v>
      </c>
      <c r="D66" s="12">
        <f>SUM(D26+D33+D42+D55+D61+D63)</f>
        <v>4799504.829999997</v>
      </c>
      <c r="F66" s="2" t="s">
        <v>79</v>
      </c>
      <c r="I66" s="12">
        <f>SUM(I13+I20+I25+I32+I58)</f>
        <v>4799504.83</v>
      </c>
    </row>
    <row r="67" ht="12.75" customHeight="1" thickTop="1"/>
    <row r="68" ht="12.75" customHeight="1">
      <c r="I68" s="26"/>
    </row>
    <row r="72" spans="1:9" ht="12.75">
      <c r="A72" s="13">
        <v>1</v>
      </c>
      <c r="B72" s="2" t="s">
        <v>114</v>
      </c>
      <c r="I72" s="3"/>
    </row>
    <row r="73" spans="1:9" ht="12.75">
      <c r="A73" s="13">
        <v>2</v>
      </c>
      <c r="B73" s="2" t="s">
        <v>115</v>
      </c>
      <c r="I73" s="3">
        <v>50384.52</v>
      </c>
    </row>
    <row r="74" spans="1:9" ht="12.75">
      <c r="A74" s="13">
        <v>3</v>
      </c>
      <c r="B74" s="2" t="s">
        <v>116</v>
      </c>
      <c r="I74" s="3">
        <v>44650.51</v>
      </c>
    </row>
    <row r="75" spans="1:9" ht="12.75">
      <c r="A75" s="13">
        <v>4</v>
      </c>
      <c r="B75" s="2" t="s">
        <v>117</v>
      </c>
      <c r="I75" s="3">
        <v>-8306.62</v>
      </c>
    </row>
    <row r="76" spans="1:9" ht="12.75">
      <c r="A76" s="13">
        <v>5</v>
      </c>
      <c r="B76" s="18" t="s">
        <v>118</v>
      </c>
      <c r="I76" s="3">
        <v>20153.66</v>
      </c>
    </row>
    <row r="77" spans="1:9" ht="12.75">
      <c r="A77" s="13">
        <v>6</v>
      </c>
      <c r="B77" s="2" t="s">
        <v>112</v>
      </c>
      <c r="I77" s="3">
        <v>230611.58</v>
      </c>
    </row>
    <row r="78" spans="1:9" ht="12.75">
      <c r="A78" s="13">
        <v>7</v>
      </c>
      <c r="B78" s="18" t="s">
        <v>119</v>
      </c>
      <c r="I78" s="3">
        <v>905183.8</v>
      </c>
    </row>
    <row r="79" spans="1:9" ht="12.75">
      <c r="A79" s="13"/>
      <c r="B79" s="18"/>
      <c r="I79" s="3"/>
    </row>
    <row r="80" spans="1:9" ht="12.75">
      <c r="A80" s="13"/>
      <c r="B80" s="18"/>
      <c r="I80" s="3"/>
    </row>
  </sheetData>
  <printOptions horizontalCentered="1"/>
  <pageMargins left="0.7874015748031497" right="0.31496062992125984" top="1.1811023622047245" bottom="0.35433070866141736" header="0.3937007874015748" footer="0.35433070866141736"/>
  <pageSetup fitToHeight="1" fitToWidth="1"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view="pageBreakPreview" zoomScale="60" zoomScaleNormal="75" workbookViewId="0" topLeftCell="A1">
      <pane ySplit="4" topLeftCell="BM5" activePane="bottomLeft" state="frozen"/>
      <selection pane="topLeft" activeCell="D5" sqref="D5"/>
      <selection pane="bottomLeft" activeCell="C9" sqref="C9"/>
    </sheetView>
  </sheetViews>
  <sheetFormatPr defaultColWidth="9.140625" defaultRowHeight="12.75"/>
  <cols>
    <col min="1" max="1" width="4.28125" style="2" customWidth="1"/>
    <col min="2" max="2" width="34.7109375" style="2" customWidth="1"/>
    <col min="3" max="4" width="15.7109375" style="2" customWidth="1"/>
    <col min="5" max="5" width="2.7109375" style="2" customWidth="1"/>
    <col min="6" max="6" width="4.28125" style="2" customWidth="1"/>
    <col min="7" max="7" width="34.7109375" style="2" customWidth="1"/>
    <col min="8" max="8" width="20.7109375" style="2" customWidth="1"/>
    <col min="9" max="9" width="15.7109375" style="2" customWidth="1"/>
    <col min="10" max="10" width="9.140625" style="2" customWidth="1"/>
    <col min="11" max="11" width="13.28125" style="3" bestFit="1" customWidth="1"/>
    <col min="12" max="12" width="13.7109375" style="3" bestFit="1" customWidth="1"/>
    <col min="13" max="16384" width="9.140625" style="2" customWidth="1"/>
  </cols>
  <sheetData>
    <row r="1" ht="15.75" customHeight="1">
      <c r="A1" s="1" t="s">
        <v>0</v>
      </c>
    </row>
    <row r="2" ht="12.75" customHeight="1">
      <c r="A2" s="2" t="s">
        <v>120</v>
      </c>
    </row>
    <row r="3" ht="12.75" customHeight="1"/>
    <row r="4" spans="1:6" ht="15.75">
      <c r="A4" s="4" t="s">
        <v>2</v>
      </c>
      <c r="F4" s="4" t="s">
        <v>3</v>
      </c>
    </row>
    <row r="5" ht="35.25" customHeight="1"/>
    <row r="6" spans="1:6" ht="12.75" customHeight="1">
      <c r="A6" s="2" t="s">
        <v>4</v>
      </c>
      <c r="F6" s="2" t="s">
        <v>5</v>
      </c>
    </row>
    <row r="7" ht="12.75" customHeight="1"/>
    <row r="8" spans="1:10" ht="12.75" customHeight="1">
      <c r="A8" s="5" t="s">
        <v>6</v>
      </c>
      <c r="B8" s="5"/>
      <c r="F8" s="2" t="s">
        <v>7</v>
      </c>
      <c r="H8" s="3">
        <v>45245.58</v>
      </c>
      <c r="J8" s="6"/>
    </row>
    <row r="9" spans="2:8" ht="12.75" customHeight="1">
      <c r="B9" s="2" t="s">
        <v>8</v>
      </c>
      <c r="C9" s="3"/>
      <c r="F9" s="2" t="s">
        <v>9</v>
      </c>
      <c r="H9" s="3"/>
    </row>
    <row r="10" spans="2:8" ht="12.75" customHeight="1">
      <c r="B10" s="2" t="s">
        <v>10</v>
      </c>
      <c r="C10" s="3"/>
      <c r="F10" s="2" t="s">
        <v>11</v>
      </c>
      <c r="H10" s="3"/>
    </row>
    <row r="11" spans="2:8" ht="12.75" customHeight="1">
      <c r="B11" s="2" t="s">
        <v>12</v>
      </c>
      <c r="C11" s="7"/>
      <c r="D11" s="7">
        <f>SUM(C9:C11)</f>
        <v>0</v>
      </c>
      <c r="F11" s="2" t="s">
        <v>13</v>
      </c>
      <c r="H11" s="3"/>
    </row>
    <row r="12" spans="1:8" ht="12.75" customHeight="1">
      <c r="A12" s="2" t="s">
        <v>14</v>
      </c>
      <c r="F12" s="2" t="s">
        <v>15</v>
      </c>
      <c r="H12" s="3"/>
    </row>
    <row r="13" spans="1:9" ht="12.75" customHeight="1">
      <c r="A13" s="5" t="s">
        <v>16</v>
      </c>
      <c r="B13" s="5"/>
      <c r="F13" s="2" t="s">
        <v>93</v>
      </c>
      <c r="H13" s="7"/>
      <c r="I13" s="7">
        <f>SUM(H8:H13)</f>
        <v>45245.58</v>
      </c>
    </row>
    <row r="14" spans="2:3" ht="12.75" customHeight="1">
      <c r="B14" s="2" t="s">
        <v>18</v>
      </c>
      <c r="C14" s="3"/>
    </row>
    <row r="15" spans="2:3" ht="12.75" customHeight="1">
      <c r="B15" s="2" t="s">
        <v>19</v>
      </c>
      <c r="C15" s="3"/>
    </row>
    <row r="16" spans="2:3" ht="12.75" customHeight="1">
      <c r="B16" s="2" t="s">
        <v>20</v>
      </c>
      <c r="C16" s="3"/>
    </row>
    <row r="17" spans="2:6" ht="12.75" customHeight="1">
      <c r="B17" s="2" t="s">
        <v>21</v>
      </c>
      <c r="C17" s="3">
        <v>10905.91</v>
      </c>
      <c r="F17" s="2" t="s">
        <v>22</v>
      </c>
    </row>
    <row r="18" spans="2:6" ht="12.75" customHeight="1">
      <c r="B18" s="2" t="s">
        <v>23</v>
      </c>
      <c r="C18" s="3"/>
      <c r="F18" s="2" t="s">
        <v>24</v>
      </c>
    </row>
    <row r="19" spans="2:8" ht="12.75" customHeight="1">
      <c r="B19" s="2" t="s">
        <v>25</v>
      </c>
      <c r="C19" s="7"/>
      <c r="D19" s="7">
        <f>SUM(C14:C19)</f>
        <v>10905.91</v>
      </c>
      <c r="G19" s="2" t="s">
        <v>26</v>
      </c>
      <c r="H19" s="3"/>
    </row>
    <row r="20" spans="7:9" ht="12.75" customHeight="1">
      <c r="G20" s="2" t="s">
        <v>27</v>
      </c>
      <c r="H20" s="7"/>
      <c r="I20" s="7">
        <f>SUM(H19:H20)</f>
        <v>0</v>
      </c>
    </row>
    <row r="21" spans="1:2" ht="12.75" customHeight="1">
      <c r="A21" s="5" t="s">
        <v>28</v>
      </c>
      <c r="B21" s="5"/>
    </row>
    <row r="22" spans="2:3" ht="12.75" customHeight="1">
      <c r="B22" s="2" t="s">
        <v>29</v>
      </c>
      <c r="C22" s="3"/>
    </row>
    <row r="23" spans="2:6" ht="12.75" customHeight="1">
      <c r="B23" s="2" t="s">
        <v>30</v>
      </c>
      <c r="C23" s="3"/>
      <c r="F23" s="2" t="s">
        <v>31</v>
      </c>
    </row>
    <row r="24" spans="2:8" ht="12.75" customHeight="1">
      <c r="B24" s="2" t="s">
        <v>32</v>
      </c>
      <c r="C24" s="3"/>
      <c r="G24" s="2" t="s">
        <v>33</v>
      </c>
      <c r="H24" s="3"/>
    </row>
    <row r="25" spans="2:9" ht="12.75" customHeight="1">
      <c r="B25" s="2" t="s">
        <v>34</v>
      </c>
      <c r="C25" s="7"/>
      <c r="D25" s="7">
        <f>SUM(C22:C25)</f>
        <v>0</v>
      </c>
      <c r="G25" s="2" t="s">
        <v>35</v>
      </c>
      <c r="H25" s="7"/>
      <c r="I25" s="7">
        <f>SUM(H24:H25)</f>
        <v>0</v>
      </c>
    </row>
    <row r="26" spans="1:4" ht="12.75" customHeight="1">
      <c r="A26" s="2" t="s">
        <v>36</v>
      </c>
      <c r="D26" s="3">
        <f>SUM(D11+D19+D25)</f>
        <v>10905.91</v>
      </c>
    </row>
    <row r="27" ht="12.75" customHeight="1"/>
    <row r="28" ht="12.75" customHeight="1"/>
    <row r="29" spans="1:8" ht="12.75" customHeight="1">
      <c r="A29" s="2" t="s">
        <v>37</v>
      </c>
      <c r="F29" s="2" t="s">
        <v>38</v>
      </c>
      <c r="H29" s="3"/>
    </row>
    <row r="30" spans="2:8" ht="12.75" customHeight="1">
      <c r="B30" s="2" t="s">
        <v>39</v>
      </c>
      <c r="C30" s="3"/>
      <c r="G30" s="2" t="s">
        <v>39</v>
      </c>
      <c r="H30" s="3"/>
    </row>
    <row r="31" spans="2:8" ht="12.75" customHeight="1">
      <c r="B31" s="2" t="s">
        <v>40</v>
      </c>
      <c r="C31" s="3"/>
      <c r="G31" s="2" t="s">
        <v>41</v>
      </c>
      <c r="H31" s="3"/>
    </row>
    <row r="32" spans="2:9" ht="12.75" customHeight="1">
      <c r="B32" s="2" t="s">
        <v>42</v>
      </c>
      <c r="C32" s="3"/>
      <c r="G32" s="2" t="s">
        <v>43</v>
      </c>
      <c r="H32" s="7"/>
      <c r="I32" s="7">
        <f>SUM(H30:H32)</f>
        <v>0</v>
      </c>
    </row>
    <row r="33" spans="2:4" ht="12.75" customHeight="1">
      <c r="B33" s="2" t="s">
        <v>44</v>
      </c>
      <c r="C33" s="7"/>
      <c r="D33" s="7">
        <f>SUM(C30:C33)</f>
        <v>0</v>
      </c>
    </row>
    <row r="34" ht="12.75" customHeight="1"/>
    <row r="35" ht="12.75" customHeight="1"/>
    <row r="36" spans="1:6" ht="12.75" customHeight="1">
      <c r="A36" s="2" t="s">
        <v>45</v>
      </c>
      <c r="F36" s="2" t="s">
        <v>46</v>
      </c>
    </row>
    <row r="37" spans="1:7" ht="12.75" customHeight="1">
      <c r="A37" s="5" t="s">
        <v>47</v>
      </c>
      <c r="B37" s="5"/>
      <c r="C37" s="3"/>
      <c r="F37" s="5" t="s">
        <v>48</v>
      </c>
      <c r="G37" s="5"/>
    </row>
    <row r="38" spans="2:9" ht="12.75" customHeight="1">
      <c r="B38" s="2" t="s">
        <v>49</v>
      </c>
      <c r="C38" s="3"/>
      <c r="G38" s="2" t="s">
        <v>50</v>
      </c>
      <c r="H38" s="3"/>
      <c r="I38" s="3"/>
    </row>
    <row r="39" spans="2:9" ht="12.75" customHeight="1">
      <c r="B39" s="2" t="s">
        <v>51</v>
      </c>
      <c r="C39" s="3"/>
      <c r="G39" s="2" t="s">
        <v>52</v>
      </c>
      <c r="H39" s="3"/>
      <c r="I39" s="3"/>
    </row>
    <row r="40" spans="2:7" ht="12.75" customHeight="1">
      <c r="B40" s="2" t="s">
        <v>53</v>
      </c>
      <c r="C40" s="3"/>
      <c r="G40" s="2" t="s">
        <v>54</v>
      </c>
    </row>
    <row r="41" spans="2:9" ht="12.75" customHeight="1">
      <c r="B41" s="2" t="s">
        <v>55</v>
      </c>
      <c r="C41" s="3"/>
      <c r="G41" s="2" t="s">
        <v>56</v>
      </c>
      <c r="H41" s="3"/>
      <c r="I41" s="3"/>
    </row>
    <row r="42" spans="2:9" ht="12.75" customHeight="1">
      <c r="B42" s="2" t="s">
        <v>12</v>
      </c>
      <c r="C42" s="7"/>
      <c r="D42" s="7">
        <f>SUM(C37:C42)</f>
        <v>0</v>
      </c>
      <c r="G42" s="2" t="s">
        <v>57</v>
      </c>
      <c r="H42" s="3"/>
      <c r="I42" s="3"/>
    </row>
    <row r="43" spans="7:9" ht="12.75" customHeight="1">
      <c r="G43" s="2" t="s">
        <v>58</v>
      </c>
      <c r="H43" s="3"/>
      <c r="I43" s="3"/>
    </row>
    <row r="44" spans="1:9" ht="12.75" customHeight="1">
      <c r="A44" s="2" t="s">
        <v>59</v>
      </c>
      <c r="G44" s="2" t="s">
        <v>60</v>
      </c>
      <c r="H44" s="3"/>
      <c r="I44" s="3"/>
    </row>
    <row r="45" spans="1:9" ht="12.75" customHeight="1">
      <c r="A45" s="5" t="s">
        <v>61</v>
      </c>
      <c r="B45" s="5"/>
      <c r="G45" s="2" t="s">
        <v>107</v>
      </c>
      <c r="H45" s="3"/>
      <c r="I45" s="3"/>
    </row>
    <row r="46" spans="2:9" ht="12.75" customHeight="1">
      <c r="B46" s="2" t="s">
        <v>63</v>
      </c>
      <c r="C46" s="3"/>
      <c r="G46" s="2" t="s">
        <v>64</v>
      </c>
      <c r="H46" s="7"/>
      <c r="I46" s="7">
        <f>SUM(H38:H46)</f>
        <v>0</v>
      </c>
    </row>
    <row r="47" spans="2:3" ht="12.75" customHeight="1">
      <c r="B47" s="2" t="s">
        <v>65</v>
      </c>
      <c r="C47" s="3"/>
    </row>
    <row r="48" spans="2:7" ht="12.75" customHeight="1">
      <c r="B48" s="2" t="s">
        <v>34</v>
      </c>
      <c r="C48" s="3"/>
      <c r="F48" s="5" t="s">
        <v>66</v>
      </c>
      <c r="G48" s="5"/>
    </row>
    <row r="49" spans="2:9" ht="12.75" customHeight="1">
      <c r="B49" s="2" t="s">
        <v>67</v>
      </c>
      <c r="C49" s="7">
        <v>90.48</v>
      </c>
      <c r="D49" s="7">
        <f>SUM(C46:C49)</f>
        <v>90.48</v>
      </c>
      <c r="G49" s="2" t="s">
        <v>50</v>
      </c>
      <c r="H49" s="3"/>
      <c r="I49" s="3"/>
    </row>
    <row r="50" spans="1:9" ht="12.75" customHeight="1">
      <c r="A50" s="5" t="s">
        <v>68</v>
      </c>
      <c r="B50" s="5"/>
      <c r="G50" s="2" t="s">
        <v>52</v>
      </c>
      <c r="H50" s="3"/>
      <c r="I50" s="3"/>
    </row>
    <row r="51" spans="2:7" ht="12.75" customHeight="1">
      <c r="B51" s="2" t="s">
        <v>63</v>
      </c>
      <c r="C51" s="3">
        <v>192541.78</v>
      </c>
      <c r="G51" s="2" t="s">
        <v>54</v>
      </c>
    </row>
    <row r="52" spans="2:9" ht="12.75" customHeight="1">
      <c r="B52" s="2" t="s">
        <v>65</v>
      </c>
      <c r="C52" s="3"/>
      <c r="G52" s="2" t="s">
        <v>56</v>
      </c>
      <c r="H52" s="3"/>
      <c r="I52" s="3"/>
    </row>
    <row r="53" spans="2:9" ht="12.75" customHeight="1">
      <c r="B53" s="2" t="s">
        <v>34</v>
      </c>
      <c r="C53" s="3">
        <v>7020</v>
      </c>
      <c r="G53" s="2" t="s">
        <v>69</v>
      </c>
      <c r="H53" s="3"/>
      <c r="I53" s="3"/>
    </row>
    <row r="54" spans="2:9" ht="12.75" customHeight="1">
      <c r="B54" s="2" t="s">
        <v>67</v>
      </c>
      <c r="C54" s="7">
        <v>4400.36</v>
      </c>
      <c r="D54" s="7">
        <f>SUM(C51:C54)</f>
        <v>203962.14</v>
      </c>
      <c r="G54" s="2" t="s">
        <v>58</v>
      </c>
      <c r="H54" s="3"/>
      <c r="I54" s="3"/>
    </row>
    <row r="55" spans="1:9" ht="12.75" customHeight="1">
      <c r="A55" s="2" t="s">
        <v>70</v>
      </c>
      <c r="D55" s="10">
        <f>SUM(D49+D54)</f>
        <v>204052.62000000002</v>
      </c>
      <c r="G55" s="2" t="s">
        <v>60</v>
      </c>
      <c r="H55" s="3">
        <v>893623.82</v>
      </c>
      <c r="I55" s="3"/>
    </row>
    <row r="56" spans="7:9" ht="12.75" customHeight="1">
      <c r="G56" s="2" t="s">
        <v>71</v>
      </c>
      <c r="H56" s="3">
        <v>320895.8</v>
      </c>
      <c r="I56" s="3"/>
    </row>
    <row r="57" spans="1:9" ht="12.75" customHeight="1">
      <c r="A57" s="5" t="s">
        <v>72</v>
      </c>
      <c r="B57" s="5"/>
      <c r="G57" s="2" t="s">
        <v>64</v>
      </c>
      <c r="H57" s="7">
        <v>1711451.14</v>
      </c>
      <c r="I57" s="7">
        <f>SUM(H49:H57)</f>
        <v>2925970.76</v>
      </c>
    </row>
    <row r="58" spans="2:9" ht="12.75" customHeight="1">
      <c r="B58" s="2" t="s">
        <v>29</v>
      </c>
      <c r="C58" s="3"/>
      <c r="F58" s="2" t="s">
        <v>73</v>
      </c>
      <c r="H58" s="3"/>
      <c r="I58" s="3">
        <f>SUM(I46+I57)</f>
        <v>2925970.76</v>
      </c>
    </row>
    <row r="59" spans="2:3" ht="12.75" customHeight="1">
      <c r="B59" s="2" t="s">
        <v>74</v>
      </c>
      <c r="C59" s="3"/>
    </row>
    <row r="60" spans="2:3" ht="12.75" customHeight="1">
      <c r="B60" s="2" t="s">
        <v>30</v>
      </c>
      <c r="C60" s="3"/>
    </row>
    <row r="61" spans="2:4" ht="12.75" customHeight="1">
      <c r="B61" s="2" t="s">
        <v>75</v>
      </c>
      <c r="C61" s="7"/>
      <c r="D61" s="7">
        <f>SUM(C58:C61)</f>
        <v>0</v>
      </c>
    </row>
    <row r="62" ht="12.75" customHeight="1"/>
    <row r="63" spans="1:11" ht="12.75" customHeight="1">
      <c r="A63" s="5" t="s">
        <v>76</v>
      </c>
      <c r="C63" s="7">
        <v>2756257.81</v>
      </c>
      <c r="D63" s="7">
        <f>C63</f>
        <v>2756257.8099999977</v>
      </c>
      <c r="K63" s="22"/>
    </row>
    <row r="64" spans="1:4" ht="12.75" customHeight="1">
      <c r="A64" s="2" t="s">
        <v>77</v>
      </c>
      <c r="D64" s="10">
        <f>SUM(D42+D55+D61+D63)</f>
        <v>2960310.429999998</v>
      </c>
    </row>
    <row r="65" ht="12.75" customHeight="1"/>
    <row r="66" spans="1:9" ht="26.25" customHeight="1" thickBot="1">
      <c r="A66" s="2" t="s">
        <v>78</v>
      </c>
      <c r="D66" s="12">
        <f>SUM(D26+D33+D42+D55+D61+D63)</f>
        <v>2971216.339999998</v>
      </c>
      <c r="F66" s="2" t="s">
        <v>79</v>
      </c>
      <c r="I66" s="12">
        <f>SUM(I13+I20+I25+I32+I58)</f>
        <v>2971216.34</v>
      </c>
    </row>
    <row r="67" ht="12.75" customHeight="1" thickTop="1"/>
    <row r="68" ht="12.75" customHeight="1">
      <c r="I68" s="3"/>
    </row>
    <row r="72" spans="1:9" ht="12.75">
      <c r="A72" s="13">
        <v>1</v>
      </c>
      <c r="B72" s="2" t="s">
        <v>121</v>
      </c>
      <c r="I72" s="3">
        <v>418115.04</v>
      </c>
    </row>
    <row r="73" spans="1:9" ht="12.75">
      <c r="A73" s="13">
        <v>2</v>
      </c>
      <c r="B73" s="2" t="s">
        <v>122</v>
      </c>
      <c r="I73" s="3">
        <v>-8306.62</v>
      </c>
    </row>
    <row r="74" spans="1:9" ht="12.75">
      <c r="A74" s="13">
        <v>3</v>
      </c>
      <c r="B74" s="2" t="s">
        <v>112</v>
      </c>
      <c r="I74" s="3">
        <v>677965.55</v>
      </c>
    </row>
    <row r="75" spans="1:9" ht="12.75">
      <c r="A75" s="13"/>
      <c r="B75" s="18"/>
      <c r="I75" s="3"/>
    </row>
    <row r="76" spans="1:9" ht="12.75">
      <c r="A76" s="13"/>
      <c r="B76" s="18"/>
      <c r="I76" s="3"/>
    </row>
  </sheetData>
  <printOptions horizontalCentered="1"/>
  <pageMargins left="0.7874015748031497" right="0.31496062992125984" top="1.1811023622047245" bottom="0.35433070866141736" header="0.3937007874015748" footer="0.35433070866141736"/>
  <pageSetup fitToHeight="1" fitToWidth="1"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="60" zoomScaleNormal="60" workbookViewId="0" topLeftCell="A1">
      <pane ySplit="4" topLeftCell="BM5" activePane="bottomLeft" state="frozen"/>
      <selection pane="topLeft" activeCell="D5" sqref="D5"/>
      <selection pane="bottomLeft" activeCell="K33" sqref="K33"/>
    </sheetView>
  </sheetViews>
  <sheetFormatPr defaultColWidth="9.140625" defaultRowHeight="12.75"/>
  <cols>
    <col min="1" max="1" width="4.28125" style="2" customWidth="1"/>
    <col min="2" max="2" width="34.7109375" style="2" customWidth="1"/>
    <col min="3" max="4" width="15.7109375" style="2" customWidth="1"/>
    <col min="5" max="5" width="2.7109375" style="2" customWidth="1"/>
    <col min="6" max="6" width="4.28125" style="2" customWidth="1"/>
    <col min="7" max="7" width="34.7109375" style="2" customWidth="1"/>
    <col min="8" max="8" width="20.7109375" style="2" customWidth="1"/>
    <col min="9" max="9" width="15.7109375" style="2" customWidth="1"/>
    <col min="10" max="10" width="9.140625" style="2" customWidth="1"/>
    <col min="11" max="11" width="12.140625" style="3" bestFit="1" customWidth="1"/>
    <col min="12" max="12" width="13.00390625" style="3" bestFit="1" customWidth="1"/>
    <col min="13" max="16384" width="9.140625" style="2" customWidth="1"/>
  </cols>
  <sheetData>
    <row r="1" ht="15.75" customHeight="1">
      <c r="A1" s="1" t="s">
        <v>0</v>
      </c>
    </row>
    <row r="2" ht="12.75" customHeight="1">
      <c r="A2" s="2" t="s">
        <v>123</v>
      </c>
    </row>
    <row r="3" ht="12.75" customHeight="1"/>
    <row r="4" spans="1:6" ht="15.75">
      <c r="A4" s="4" t="s">
        <v>2</v>
      </c>
      <c r="F4" s="4" t="s">
        <v>3</v>
      </c>
    </row>
    <row r="5" ht="35.25" customHeight="1"/>
    <row r="6" spans="1:6" ht="12.75" customHeight="1">
      <c r="A6" s="2" t="s">
        <v>4</v>
      </c>
      <c r="F6" s="2" t="s">
        <v>5</v>
      </c>
    </row>
    <row r="7" ht="12.75" customHeight="1"/>
    <row r="8" spans="1:10" ht="12.75" customHeight="1">
      <c r="A8" s="5" t="s">
        <v>6</v>
      </c>
      <c r="B8" s="5"/>
      <c r="F8" s="2" t="s">
        <v>7</v>
      </c>
      <c r="H8" s="3">
        <v>321842.68</v>
      </c>
      <c r="J8" s="11"/>
    </row>
    <row r="9" spans="2:8" ht="12.75" customHeight="1">
      <c r="B9" s="2" t="s">
        <v>8</v>
      </c>
      <c r="C9" s="3"/>
      <c r="F9" s="2" t="s">
        <v>9</v>
      </c>
      <c r="H9" s="3"/>
    </row>
    <row r="10" spans="2:8" ht="12.75" customHeight="1">
      <c r="B10" s="2" t="s">
        <v>10</v>
      </c>
      <c r="C10" s="3"/>
      <c r="F10" s="2" t="s">
        <v>11</v>
      </c>
      <c r="H10" s="3"/>
    </row>
    <row r="11" spans="2:8" ht="12.75" customHeight="1">
      <c r="B11" s="2" t="s">
        <v>12</v>
      </c>
      <c r="C11" s="7"/>
      <c r="D11" s="7">
        <f>SUM(C9:C11)</f>
        <v>0</v>
      </c>
      <c r="F11" s="2" t="s">
        <v>13</v>
      </c>
      <c r="H11" s="3"/>
    </row>
    <row r="12" spans="1:8" ht="12.75" customHeight="1">
      <c r="A12" s="2" t="s">
        <v>14</v>
      </c>
      <c r="F12" s="2" t="s">
        <v>124</v>
      </c>
      <c r="H12" s="3"/>
    </row>
    <row r="13" spans="1:9" ht="12.75" customHeight="1">
      <c r="A13" s="5" t="s">
        <v>16</v>
      </c>
      <c r="B13" s="5"/>
      <c r="F13" s="2" t="s">
        <v>93</v>
      </c>
      <c r="H13" s="7"/>
      <c r="I13" s="7">
        <f>SUM(H8:H13)</f>
        <v>321842.68</v>
      </c>
    </row>
    <row r="14" spans="2:3" ht="12.75" customHeight="1">
      <c r="B14" s="2" t="s">
        <v>18</v>
      </c>
      <c r="C14" s="3"/>
    </row>
    <row r="15" spans="2:3" ht="12.75" customHeight="1">
      <c r="B15" s="2" t="s">
        <v>19</v>
      </c>
      <c r="C15" s="3"/>
    </row>
    <row r="16" spans="2:3" ht="12.75" customHeight="1">
      <c r="B16" s="2" t="s">
        <v>20</v>
      </c>
      <c r="C16" s="3">
        <v>0</v>
      </c>
    </row>
    <row r="17" spans="2:6" ht="12.75" customHeight="1">
      <c r="B17" s="2" t="s">
        <v>21</v>
      </c>
      <c r="C17" s="3">
        <v>77545.21</v>
      </c>
      <c r="F17" s="2" t="s">
        <v>22</v>
      </c>
    </row>
    <row r="18" spans="2:6" ht="12.75" customHeight="1">
      <c r="B18" s="2" t="s">
        <v>23</v>
      </c>
      <c r="C18" s="3"/>
      <c r="F18" s="2" t="s">
        <v>24</v>
      </c>
    </row>
    <row r="19" spans="2:8" ht="12.75" customHeight="1">
      <c r="B19" s="2" t="s">
        <v>25</v>
      </c>
      <c r="C19" s="7"/>
      <c r="D19" s="7">
        <f>SUM(C14:C19)</f>
        <v>77545.21</v>
      </c>
      <c r="G19" s="2" t="s">
        <v>26</v>
      </c>
      <c r="H19" s="3"/>
    </row>
    <row r="20" spans="7:9" ht="12.75" customHeight="1">
      <c r="G20" s="2" t="s">
        <v>27</v>
      </c>
      <c r="H20" s="7"/>
      <c r="I20" s="7">
        <f>SUM(H19:H20)</f>
        <v>0</v>
      </c>
    </row>
    <row r="21" spans="1:2" ht="12.75" customHeight="1">
      <c r="A21" s="5" t="s">
        <v>28</v>
      </c>
      <c r="B21" s="5"/>
    </row>
    <row r="22" spans="2:3" ht="12.75" customHeight="1">
      <c r="B22" s="2" t="s">
        <v>29</v>
      </c>
      <c r="C22" s="3"/>
    </row>
    <row r="23" spans="2:6" ht="12.75" customHeight="1">
      <c r="B23" s="2" t="s">
        <v>30</v>
      </c>
      <c r="C23" s="3"/>
      <c r="F23" s="2" t="s">
        <v>31</v>
      </c>
    </row>
    <row r="24" spans="2:8" ht="12.75" customHeight="1">
      <c r="B24" s="2" t="s">
        <v>32</v>
      </c>
      <c r="C24" s="3"/>
      <c r="G24" s="2" t="s">
        <v>33</v>
      </c>
      <c r="H24" s="3"/>
    </row>
    <row r="25" spans="2:9" ht="12.75" customHeight="1">
      <c r="B25" s="2" t="s">
        <v>34</v>
      </c>
      <c r="C25" s="7"/>
      <c r="D25" s="7">
        <f>SUM(C22:C25)</f>
        <v>0</v>
      </c>
      <c r="G25" s="2" t="s">
        <v>35</v>
      </c>
      <c r="H25" s="7"/>
      <c r="I25" s="7">
        <f>SUM(H24:H25)</f>
        <v>0</v>
      </c>
    </row>
    <row r="26" spans="1:4" ht="12.75" customHeight="1">
      <c r="A26" s="2" t="s">
        <v>36</v>
      </c>
      <c r="D26" s="3">
        <f>SUM(D11+D19+D25)</f>
        <v>77545.21</v>
      </c>
    </row>
    <row r="27" ht="12.75" customHeight="1"/>
    <row r="28" ht="12.75" customHeight="1"/>
    <row r="29" spans="1:8" ht="12.75" customHeight="1">
      <c r="A29" s="2" t="s">
        <v>37</v>
      </c>
      <c r="F29" s="2" t="s">
        <v>38</v>
      </c>
      <c r="H29" s="3"/>
    </row>
    <row r="30" spans="2:8" ht="12.75" customHeight="1">
      <c r="B30" s="2" t="s">
        <v>39</v>
      </c>
      <c r="C30" s="3"/>
      <c r="G30" s="2" t="s">
        <v>39</v>
      </c>
      <c r="H30" s="3"/>
    </row>
    <row r="31" spans="2:8" ht="12.75" customHeight="1">
      <c r="B31" s="2" t="s">
        <v>40</v>
      </c>
      <c r="C31" s="3"/>
      <c r="G31" s="2" t="s">
        <v>41</v>
      </c>
      <c r="H31" s="3"/>
    </row>
    <row r="32" spans="2:9" ht="12.75" customHeight="1">
      <c r="B32" s="2" t="s">
        <v>42</v>
      </c>
      <c r="C32" s="3"/>
      <c r="G32" s="2" t="s">
        <v>43</v>
      </c>
      <c r="H32" s="7"/>
      <c r="I32" s="7">
        <f>SUM(H30:H32)</f>
        <v>0</v>
      </c>
    </row>
    <row r="33" spans="2:4" ht="12.75" customHeight="1">
      <c r="B33" s="2" t="s">
        <v>44</v>
      </c>
      <c r="C33" s="7"/>
      <c r="D33" s="7">
        <f>SUM(C30:C33)</f>
        <v>0</v>
      </c>
    </row>
    <row r="34" ht="12.75" customHeight="1"/>
    <row r="35" ht="12.75" customHeight="1"/>
    <row r="36" spans="1:6" ht="12.75" customHeight="1">
      <c r="A36" s="2" t="s">
        <v>45</v>
      </c>
      <c r="F36" s="2" t="s">
        <v>46</v>
      </c>
    </row>
    <row r="37" spans="1:7" ht="12.75" customHeight="1">
      <c r="A37" s="5" t="s">
        <v>47</v>
      </c>
      <c r="B37" s="5"/>
      <c r="C37" s="3"/>
      <c r="F37" s="5" t="s">
        <v>48</v>
      </c>
      <c r="G37" s="5"/>
    </row>
    <row r="38" spans="2:9" ht="12.75" customHeight="1">
      <c r="B38" s="2" t="s">
        <v>49</v>
      </c>
      <c r="C38" s="3">
        <v>0</v>
      </c>
      <c r="G38" s="2" t="s">
        <v>50</v>
      </c>
      <c r="H38" s="3"/>
      <c r="I38" s="3"/>
    </row>
    <row r="39" spans="2:9" ht="12.75" customHeight="1">
      <c r="B39" s="2" t="s">
        <v>51</v>
      </c>
      <c r="C39" s="3"/>
      <c r="G39" s="2" t="s">
        <v>52</v>
      </c>
      <c r="H39" s="3"/>
      <c r="I39" s="3"/>
    </row>
    <row r="40" spans="2:7" ht="12.75" customHeight="1">
      <c r="B40" s="2" t="s">
        <v>53</v>
      </c>
      <c r="C40" s="3"/>
      <c r="G40" s="2" t="s">
        <v>54</v>
      </c>
    </row>
    <row r="41" spans="2:9" ht="12.75" customHeight="1">
      <c r="B41" s="2" t="s">
        <v>55</v>
      </c>
      <c r="C41" s="3"/>
      <c r="G41" s="2" t="s">
        <v>56</v>
      </c>
      <c r="H41" s="3"/>
      <c r="I41" s="3"/>
    </row>
    <row r="42" spans="2:9" ht="12.75" customHeight="1">
      <c r="B42" s="2" t="s">
        <v>12</v>
      </c>
      <c r="C42" s="7"/>
      <c r="D42" s="7">
        <f>SUM(C37:C42)</f>
        <v>0</v>
      </c>
      <c r="G42" s="2" t="s">
        <v>57</v>
      </c>
      <c r="H42" s="3"/>
      <c r="I42" s="3"/>
    </row>
    <row r="43" spans="7:9" ht="12.75" customHeight="1">
      <c r="G43" s="2" t="s">
        <v>58</v>
      </c>
      <c r="H43" s="3"/>
      <c r="I43" s="3"/>
    </row>
    <row r="44" spans="1:9" ht="12.75" customHeight="1">
      <c r="A44" s="2" t="s">
        <v>59</v>
      </c>
      <c r="G44" s="2" t="s">
        <v>60</v>
      </c>
      <c r="H44" s="3"/>
      <c r="I44" s="3"/>
    </row>
    <row r="45" spans="1:9" ht="12.75" customHeight="1">
      <c r="A45" s="5" t="s">
        <v>61</v>
      </c>
      <c r="B45" s="5"/>
      <c r="G45" s="2" t="s">
        <v>107</v>
      </c>
      <c r="H45" s="3"/>
      <c r="I45" s="3"/>
    </row>
    <row r="46" spans="2:9" ht="12.75" customHeight="1">
      <c r="B46" s="2" t="s">
        <v>63</v>
      </c>
      <c r="C46" s="3"/>
      <c r="G46" s="2" t="s">
        <v>64</v>
      </c>
      <c r="H46" s="7"/>
      <c r="I46" s="7">
        <f>SUM(H38:H46)</f>
        <v>0</v>
      </c>
    </row>
    <row r="47" spans="2:3" ht="12.75" customHeight="1">
      <c r="B47" s="2" t="s">
        <v>65</v>
      </c>
      <c r="C47" s="3"/>
    </row>
    <row r="48" spans="2:7" ht="12.75" customHeight="1">
      <c r="B48" s="2" t="s">
        <v>34</v>
      </c>
      <c r="C48" s="3"/>
      <c r="F48" s="5" t="s">
        <v>66</v>
      </c>
      <c r="G48" s="5"/>
    </row>
    <row r="49" spans="2:9" ht="12.75" customHeight="1">
      <c r="B49" s="2" t="s">
        <v>67</v>
      </c>
      <c r="C49" s="7">
        <v>0</v>
      </c>
      <c r="D49" s="7">
        <f>SUM(C46:C49)</f>
        <v>0</v>
      </c>
      <c r="G49" s="2" t="s">
        <v>50</v>
      </c>
      <c r="H49" s="3"/>
      <c r="I49" s="3"/>
    </row>
    <row r="50" spans="1:9" ht="12.75" customHeight="1">
      <c r="A50" s="5" t="s">
        <v>68</v>
      </c>
      <c r="B50" s="5"/>
      <c r="G50" s="2" t="s">
        <v>52</v>
      </c>
      <c r="H50" s="3"/>
      <c r="I50" s="3"/>
    </row>
    <row r="51" spans="2:8" ht="12.75" customHeight="1">
      <c r="B51" s="2" t="s">
        <v>63</v>
      </c>
      <c r="C51" s="3">
        <v>85865.46</v>
      </c>
      <c r="G51" s="2" t="s">
        <v>54</v>
      </c>
      <c r="H51" s="3">
        <v>0</v>
      </c>
    </row>
    <row r="52" spans="2:9" ht="12.75" customHeight="1">
      <c r="B52" s="2" t="s">
        <v>65</v>
      </c>
      <c r="C52" s="3"/>
      <c r="G52" s="2" t="s">
        <v>56</v>
      </c>
      <c r="H52" s="3"/>
      <c r="I52" s="3"/>
    </row>
    <row r="53" spans="2:9" ht="12.75" customHeight="1">
      <c r="B53" s="2" t="s">
        <v>34</v>
      </c>
      <c r="C53" s="3">
        <v>2948.63</v>
      </c>
      <c r="G53" s="2" t="s">
        <v>69</v>
      </c>
      <c r="H53" s="3"/>
      <c r="I53" s="3"/>
    </row>
    <row r="54" spans="2:9" ht="12.75" customHeight="1">
      <c r="B54" s="2" t="s">
        <v>67</v>
      </c>
      <c r="C54" s="7">
        <v>26029.3</v>
      </c>
      <c r="D54" s="7">
        <f>SUM(C51:C54)</f>
        <v>114843.39</v>
      </c>
      <c r="G54" s="2" t="s">
        <v>58</v>
      </c>
      <c r="H54" s="3"/>
      <c r="I54" s="3"/>
    </row>
    <row r="55" spans="1:9" ht="12.75" customHeight="1">
      <c r="A55" s="2" t="s">
        <v>70</v>
      </c>
      <c r="D55" s="10">
        <f>SUM(D49+D54)</f>
        <v>114843.39</v>
      </c>
      <c r="G55" s="2" t="s">
        <v>60</v>
      </c>
      <c r="H55" s="3">
        <v>177676.99</v>
      </c>
      <c r="I55" s="3"/>
    </row>
    <row r="56" spans="7:9" ht="12.75" customHeight="1">
      <c r="G56" s="2" t="s">
        <v>71</v>
      </c>
      <c r="H56" s="3">
        <v>161158.66</v>
      </c>
      <c r="I56" s="3"/>
    </row>
    <row r="57" spans="1:9" ht="12.75" customHeight="1">
      <c r="A57" s="5" t="s">
        <v>72</v>
      </c>
      <c r="B57" s="5"/>
      <c r="G57" s="2" t="s">
        <v>64</v>
      </c>
      <c r="H57" s="7">
        <v>888247.43</v>
      </c>
      <c r="I57" s="7">
        <f>SUM(H49:H57)</f>
        <v>1227083.08</v>
      </c>
    </row>
    <row r="58" spans="2:9" ht="12.75" customHeight="1">
      <c r="B58" s="2" t="s">
        <v>29</v>
      </c>
      <c r="C58" s="3"/>
      <c r="F58" s="2" t="s">
        <v>73</v>
      </c>
      <c r="H58" s="3"/>
      <c r="I58" s="3">
        <f>SUM(I46+I57)</f>
        <v>1227083.08</v>
      </c>
    </row>
    <row r="59" spans="2:3" ht="12.75" customHeight="1">
      <c r="B59" s="2" t="s">
        <v>74</v>
      </c>
      <c r="C59" s="3"/>
    </row>
    <row r="60" spans="2:3" ht="12.75" customHeight="1">
      <c r="B60" s="2" t="s">
        <v>30</v>
      </c>
      <c r="C60" s="3"/>
    </row>
    <row r="61" spans="2:4" ht="12.75" customHeight="1">
      <c r="B61" s="2" t="s">
        <v>75</v>
      </c>
      <c r="C61" s="7"/>
      <c r="D61" s="7">
        <f>SUM(C58:C61)</f>
        <v>0</v>
      </c>
    </row>
    <row r="62" ht="12.75" customHeight="1"/>
    <row r="63" spans="1:11" ht="12.75" customHeight="1">
      <c r="A63" s="5" t="s">
        <v>76</v>
      </c>
      <c r="C63" s="7">
        <v>1356537.16</v>
      </c>
      <c r="D63" s="7">
        <f>C63</f>
        <v>1356537.1600000015</v>
      </c>
      <c r="K63" s="22"/>
    </row>
    <row r="64" spans="1:4" ht="12.75" customHeight="1">
      <c r="A64" s="2" t="s">
        <v>77</v>
      </c>
      <c r="D64" s="10">
        <f>SUM(D42+D55+D61+D63)</f>
        <v>1471380.5500000014</v>
      </c>
    </row>
    <row r="65" ht="12.75" customHeight="1"/>
    <row r="66" spans="1:9" ht="26.25" customHeight="1" thickBot="1">
      <c r="A66" s="2" t="s">
        <v>78</v>
      </c>
      <c r="D66" s="12">
        <f>SUM(D26+D33+D42+D55+D61+D63)</f>
        <v>1548925.7600000016</v>
      </c>
      <c r="F66" s="2" t="s">
        <v>79</v>
      </c>
      <c r="I66" s="12">
        <f>SUM(I13+I20+I25+I32+I58)</f>
        <v>1548925.76</v>
      </c>
    </row>
    <row r="67" ht="12.75" customHeight="1" thickTop="1"/>
    <row r="68" ht="12.75" customHeight="1">
      <c r="I68" s="3"/>
    </row>
    <row r="71" spans="1:9" ht="12.75">
      <c r="A71" s="13">
        <v>1</v>
      </c>
      <c r="B71" s="2" t="s">
        <v>125</v>
      </c>
      <c r="I71" s="3">
        <v>-44650.51</v>
      </c>
    </row>
    <row r="72" spans="1:9" ht="12.75">
      <c r="A72" s="13">
        <v>2</v>
      </c>
      <c r="B72" s="2" t="s">
        <v>112</v>
      </c>
      <c r="I72" s="3">
        <v>392221.15</v>
      </c>
    </row>
    <row r="73" spans="1:9" ht="12.75">
      <c r="A73" s="13"/>
      <c r="B73" s="18"/>
      <c r="I73" s="3"/>
    </row>
    <row r="74" spans="1:9" ht="12.75">
      <c r="A74" s="13"/>
      <c r="B74" s="18"/>
      <c r="I74" s="3"/>
    </row>
  </sheetData>
  <printOptions horizontalCentered="1"/>
  <pageMargins left="0.7874015748031497" right="0.31496062992125984" top="1.1811023622047245" bottom="0.35433070866141736" header="0.3937007874015748" footer="0.35433070866141736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jkorpiko</dc:creator>
  <cp:keywords/>
  <dc:description/>
  <cp:lastModifiedBy>s</cp:lastModifiedBy>
  <dcterms:created xsi:type="dcterms:W3CDTF">2009-08-31T07:21:13Z</dcterms:created>
  <dcterms:modified xsi:type="dcterms:W3CDTF">2009-09-03T07:39:51Z</dcterms:modified>
  <cp:category/>
  <cp:version/>
  <cp:contentType/>
  <cp:contentStatus/>
</cp:coreProperties>
</file>