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2405" activeTab="0"/>
  </bookViews>
  <sheets>
    <sheet name="Kiinteistöliikelaitos" sheetId="1" r:id="rId1"/>
  </sheets>
  <definedNames>
    <definedName name="korot">#REF!</definedName>
    <definedName name="muutraherät">#REF!</definedName>
    <definedName name="otsake">#REF!</definedName>
    <definedName name="poistot">#REF!</definedName>
    <definedName name="tuloskaup">#REF!</definedName>
    <definedName name="_xlnm.Print_Area" localSheetId="0">'Kiinteistöliikelaitos'!$A$1:$I$77</definedName>
    <definedName name="tulosyhd">#REF!</definedName>
    <definedName name="vahrah">#REF!</definedName>
    <definedName name="verot">#REF!</definedName>
    <definedName name="vkhk">#REF!</definedName>
    <definedName name="vkta">#REF!</definedName>
    <definedName name="vktae">#REF!</definedName>
    <definedName name="Vktp">#REF!</definedName>
    <definedName name="vkts1">#REF!</definedName>
    <definedName name="vkts2">#REF!</definedName>
    <definedName name="vot">#REF!</definedName>
  </definedNames>
  <calcPr fullCalcOnLoad="1"/>
</workbook>
</file>

<file path=xl/sharedStrings.xml><?xml version="1.0" encoding="utf-8"?>
<sst xmlns="http://schemas.openxmlformats.org/spreadsheetml/2006/main" count="104" uniqueCount="88">
  <si>
    <t>TURUN KAUPUNKI</t>
  </si>
  <si>
    <t>TURUN KIINTEISTÖLIIKELAITOS 1.1.2009</t>
  </si>
  <si>
    <t xml:space="preserve">VASTAAVAA </t>
  </si>
  <si>
    <t>VASTATTAVAA</t>
  </si>
  <si>
    <t>PYSYVÄT VASTAAVAT</t>
  </si>
  <si>
    <t>OMA PÄÄOMA</t>
  </si>
  <si>
    <t xml:space="preserve">Aineettomat hyödykkeet   </t>
  </si>
  <si>
    <t>Peruspääoma</t>
  </si>
  <si>
    <t>Aineettomat oikeudet</t>
  </si>
  <si>
    <t>Liittymismaksurahasto</t>
  </si>
  <si>
    <t>Muut pitkävaikutteiset menot</t>
  </si>
  <si>
    <t>Arvonkorotusrahasto</t>
  </si>
  <si>
    <t>Ennakkomaksut</t>
  </si>
  <si>
    <t>Muut omat rahastot</t>
  </si>
  <si>
    <t xml:space="preserve"> </t>
  </si>
  <si>
    <t>Edellisten tilikausien yli-alijäämä</t>
  </si>
  <si>
    <t>Aineelliset hyödykkeet</t>
  </si>
  <si>
    <t>Tilikauden yli-/alijäämä</t>
  </si>
  <si>
    <t>Maa- ja vesialueet</t>
  </si>
  <si>
    <t>Rakennukset ja rakennelmat</t>
  </si>
  <si>
    <t>Kiinteät rakenteet ja laitteet</t>
  </si>
  <si>
    <t>Koneet ja kalusto</t>
  </si>
  <si>
    <t>POISTOERO JA VAPAAEHTOISET</t>
  </si>
  <si>
    <t>Muut aineelliset hyödykkeet</t>
  </si>
  <si>
    <t>VARAUKSET</t>
  </si>
  <si>
    <t>Ennakkomaksut ja keskeneräiset hank.</t>
  </si>
  <si>
    <t>Poistoero</t>
  </si>
  <si>
    <t>Vapaaehtoiset varaukset</t>
  </si>
  <si>
    <t>Sijoitukset</t>
  </si>
  <si>
    <t>Osakkeet ja osuudet</t>
  </si>
  <si>
    <t>Joukkovelkakirjalainasaamiset</t>
  </si>
  <si>
    <t>PAKOLLISET VARAUKSET</t>
  </si>
  <si>
    <t>Muut lainasaamiset</t>
  </si>
  <si>
    <t>Eläkevaraukset</t>
  </si>
  <si>
    <t>Muut saamiset</t>
  </si>
  <si>
    <t>Muut pakolliset varaukset</t>
  </si>
  <si>
    <t>PYSYVÄT VASTAAVAT YHTEENSÄ</t>
  </si>
  <si>
    <t>TOIMEKSIANTOJEN VARAT</t>
  </si>
  <si>
    <t>TOIMEKSIANTOJEN PÄÄOMAT</t>
  </si>
  <si>
    <t>Valtion toimeksiannot</t>
  </si>
  <si>
    <t>Lahjoitusrahastojen erityiskatteet</t>
  </si>
  <si>
    <t>Lahjoitusrahastojen pääomat</t>
  </si>
  <si>
    <t>EU -tukien toimeksiannot</t>
  </si>
  <si>
    <t>Muut toimeksiantojen pääomat</t>
  </si>
  <si>
    <t>Muut toimeksiantojen varat</t>
  </si>
  <si>
    <t>VAIHTUVAT VASTAAVAT</t>
  </si>
  <si>
    <t>VIERAS PÄÄOMA</t>
  </si>
  <si>
    <t>Vaihto-omaisuus</t>
  </si>
  <si>
    <t>Pitkäaikainen vieras pääoma</t>
  </si>
  <si>
    <t>Aineet ja tarvikkeet</t>
  </si>
  <si>
    <t>Joukkovelkakirjalainat</t>
  </si>
  <si>
    <t>Keskeneräiset tuotteet</t>
  </si>
  <si>
    <t>Lainat rahoitus- ja vakuutuslaitoksilta</t>
  </si>
  <si>
    <t>Valmiit tuotteet/tavarat</t>
  </si>
  <si>
    <t>Lainat kunnalta</t>
  </si>
  <si>
    <t>Muu vaihto-omaisuus</t>
  </si>
  <si>
    <t>Lainat julkisyhteisöiltä</t>
  </si>
  <si>
    <t>Lainat muilta luotonantajilta</t>
  </si>
  <si>
    <t>Saadut ennakot</t>
  </si>
  <si>
    <t>SAAMISET</t>
  </si>
  <si>
    <t>Ostovelat</t>
  </si>
  <si>
    <t>Pitkäaikaiset saamiset</t>
  </si>
  <si>
    <t>Liittymismaksut ja muut velat</t>
  </si>
  <si>
    <t>Myyntisaamiset</t>
  </si>
  <si>
    <t>Siirtovelat</t>
  </si>
  <si>
    <t>Lainasaamiset</t>
  </si>
  <si>
    <t>Lyhytaikainen vieras pääoma</t>
  </si>
  <si>
    <t>Siirtosaamiset</t>
  </si>
  <si>
    <t>Lyhytaikaiset saamiset</t>
  </si>
  <si>
    <t>Lainat muilta luontonantajilta</t>
  </si>
  <si>
    <t>SAAMISET YHTEENSÄ</t>
  </si>
  <si>
    <t>Muut  velat</t>
  </si>
  <si>
    <t>Rahoitusarvopaperit</t>
  </si>
  <si>
    <t>VIERAS PÄÄOMA YHTEENSÄ</t>
  </si>
  <si>
    <t>Sijoitukset rahamarkkinainstrumentteihin</t>
  </si>
  <si>
    <t>Muut arvopaperit</t>
  </si>
  <si>
    <t>Rahat ja pankkisaamiset</t>
  </si>
  <si>
    <t>VAIHTUVAT VASTAAVAT YHTEENSÄ</t>
  </si>
  <si>
    <t xml:space="preserve">Taseen vastaavaa yhteensä </t>
  </si>
  <si>
    <t>Taseen vastattavaa yhteensä</t>
  </si>
  <si>
    <t>Tilaliikelaitokselle siirretty omaisuus vähennetty rahoja ja pankkisaamisia vastaan</t>
  </si>
  <si>
    <t>Maat</t>
  </si>
  <si>
    <t>Kupittaa</t>
  </si>
  <si>
    <t>Tilalaitokselta siirretty rakennusomaisuus lisätty rahoja ja pankkisaamisia vastaan</t>
  </si>
  <si>
    <t>Lisätty Kunnallistekniikasta siirtyneen henkilökunnan lomapallkavelka rahoja ja pankkisaamisia vastaan</t>
  </si>
  <si>
    <t>Rahojen ja pankkisaamisten vähennys kirjattu pitkäaikaisia korottomia lainoja vastaan</t>
  </si>
  <si>
    <t>Rahojen ja pankkisaamisten vähennys kirjattu edellisten tilikausien ylijäämää vastaan</t>
  </si>
  <si>
    <t xml:space="preserve">Rahoihin ja pankkisaamisiin sovittu jätettäväksi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</si>
</sst>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d\.m\.yyyy"/>
    <numFmt numFmtId="175" formatCode="General_)"/>
    <numFmt numFmtId="176" formatCode="#,##0.00_);\(#,##0.00\)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#,##0_);\(#,##0\)"/>
    <numFmt numFmtId="181" formatCode="#,##0.0_);\(#,##0.0\)"/>
    <numFmt numFmtId="182" formatCode="#,##0.000"/>
    <numFmt numFmtId="183" formatCode="#,##0.0000"/>
    <numFmt numFmtId="184" formatCode=";;;"/>
    <numFmt numFmtId="185" formatCode="#,##0&quot;mk&quot;_);\(#,##0&quot;mk&quot;\)"/>
    <numFmt numFmtId="186" formatCode="#,##0.00000"/>
    <numFmt numFmtId="187" formatCode="#,##0.000000"/>
    <numFmt numFmtId="188" formatCode="#,##0.0000000"/>
    <numFmt numFmtId="189" formatCode="#,##0.00000000"/>
    <numFmt numFmtId="190" formatCode="0.0000"/>
    <numFmt numFmtId="191" formatCode="0.000"/>
    <numFmt numFmtId="192" formatCode="#,##0.000000000"/>
    <numFmt numFmtId="193" formatCode="#,##0\ [$€-1];[Red]\-#,##0\ [$€-1]"/>
    <numFmt numFmtId="194" formatCode="0.0\ %"/>
    <numFmt numFmtId="195" formatCode="0.00000"/>
    <numFmt numFmtId="196" formatCode="00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4" fontId="0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6" fillId="0" borderId="0" xfId="18" applyFont="1" applyBorder="1">
      <alignment/>
      <protection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Normaali_Työkirja3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D5" sqref="D5"/>
      <selection pane="bottomLeft" activeCell="K68" sqref="K68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18.8515625" style="2" customWidth="1"/>
    <col min="9" max="9" width="16.8515625" style="2" bestFit="1" customWidth="1"/>
    <col min="10" max="10" width="9.140625" style="2" customWidth="1"/>
    <col min="11" max="11" width="13.7109375" style="2" bestFit="1" customWidth="1"/>
    <col min="12" max="12" width="16.7109375" style="5" customWidth="1"/>
    <col min="13" max="13" width="3.8515625" style="2" customWidth="1"/>
    <col min="14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</v>
      </c>
    </row>
    <row r="3" ht="12.75" customHeight="1"/>
    <row r="4" spans="1:6" ht="15.75">
      <c r="A4" s="3" t="s">
        <v>2</v>
      </c>
      <c r="F4" s="3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1" ht="12.75" customHeight="1">
      <c r="A8" s="4" t="s">
        <v>6</v>
      </c>
      <c r="B8" s="4"/>
      <c r="F8" s="2" t="s">
        <v>7</v>
      </c>
      <c r="H8" s="5">
        <v>114740077.81</v>
      </c>
      <c r="J8" s="6"/>
      <c r="K8" s="5"/>
    </row>
    <row r="9" spans="2:8" ht="12.75" customHeight="1">
      <c r="B9" s="2" t="s">
        <v>8</v>
      </c>
      <c r="C9" s="5">
        <v>337816.86</v>
      </c>
      <c r="F9" s="2" t="s">
        <v>9</v>
      </c>
      <c r="H9" s="5"/>
    </row>
    <row r="10" spans="2:8" ht="12.75" customHeight="1">
      <c r="B10" s="2" t="s">
        <v>10</v>
      </c>
      <c r="C10" s="5"/>
      <c r="F10" s="2" t="s">
        <v>11</v>
      </c>
      <c r="H10" s="5"/>
    </row>
    <row r="11" spans="2:8" ht="12.75" customHeight="1">
      <c r="B11" s="2" t="s">
        <v>12</v>
      </c>
      <c r="C11" s="7">
        <v>0</v>
      </c>
      <c r="D11" s="7">
        <f>SUM(C9:C11)</f>
        <v>337816.86</v>
      </c>
      <c r="F11" s="2" t="s">
        <v>13</v>
      </c>
      <c r="H11" s="5"/>
    </row>
    <row r="12" spans="1:8" ht="12.75" customHeight="1">
      <c r="A12" s="2" t="s">
        <v>14</v>
      </c>
      <c r="F12" s="2" t="s">
        <v>15</v>
      </c>
      <c r="H12" s="5">
        <v>76828167.04</v>
      </c>
    </row>
    <row r="13" spans="1:11" ht="12.75" customHeight="1">
      <c r="A13" s="4" t="s">
        <v>16</v>
      </c>
      <c r="B13" s="4"/>
      <c r="F13" s="2" t="s">
        <v>17</v>
      </c>
      <c r="H13" s="7"/>
      <c r="I13" s="7">
        <f>SUM(H8:H13)</f>
        <v>191568244.85000002</v>
      </c>
      <c r="K13" s="5"/>
    </row>
    <row r="14" spans="2:3" ht="12.75" customHeight="1">
      <c r="B14" s="2" t="s">
        <v>18</v>
      </c>
      <c r="C14" s="5">
        <v>77907110.11</v>
      </c>
    </row>
    <row r="15" spans="2:11" ht="12.75" customHeight="1">
      <c r="B15" s="2" t="s">
        <v>19</v>
      </c>
      <c r="C15" s="5">
        <v>10042018.34</v>
      </c>
      <c r="K15" s="5"/>
    </row>
    <row r="16" spans="2:3" ht="12.75" customHeight="1">
      <c r="B16" s="2" t="s">
        <v>20</v>
      </c>
      <c r="C16" s="5">
        <v>136948727.35999998</v>
      </c>
    </row>
    <row r="17" spans="2:6" ht="12.75" customHeight="1">
      <c r="B17" s="2" t="s">
        <v>21</v>
      </c>
      <c r="C17" s="5">
        <v>87163.4</v>
      </c>
      <c r="F17" s="2" t="s">
        <v>22</v>
      </c>
    </row>
    <row r="18" spans="2:6" ht="12.75" customHeight="1">
      <c r="B18" s="2" t="s">
        <v>23</v>
      </c>
      <c r="C18" s="5">
        <v>140.25</v>
      </c>
      <c r="F18" s="2" t="s">
        <v>24</v>
      </c>
    </row>
    <row r="19" spans="2:8" ht="12.75" customHeight="1">
      <c r="B19" s="2" t="s">
        <v>25</v>
      </c>
      <c r="C19" s="7">
        <v>507671</v>
      </c>
      <c r="D19" s="7">
        <f>SUM(C14:C19)</f>
        <v>225492830.46</v>
      </c>
      <c r="G19" s="2" t="s">
        <v>26</v>
      </c>
      <c r="H19" s="5">
        <v>0</v>
      </c>
    </row>
    <row r="20" spans="7:9" ht="12.75" customHeight="1">
      <c r="G20" s="2" t="s">
        <v>27</v>
      </c>
      <c r="H20" s="7">
        <v>5300000</v>
      </c>
      <c r="I20" s="7">
        <f>SUM(H19:H20)</f>
        <v>5300000</v>
      </c>
    </row>
    <row r="21" spans="1:14" ht="12.75" customHeight="1">
      <c r="A21" s="4" t="s">
        <v>28</v>
      </c>
      <c r="B21" s="4"/>
      <c r="L21" s="8"/>
      <c r="M21" s="9"/>
      <c r="N21" s="10"/>
    </row>
    <row r="22" spans="2:14" ht="12.75" customHeight="1">
      <c r="B22" s="2" t="s">
        <v>29</v>
      </c>
      <c r="C22" s="5">
        <v>5504659.08</v>
      </c>
      <c r="L22" s="8"/>
      <c r="M22" s="9"/>
      <c r="N22" s="10"/>
    </row>
    <row r="23" spans="2:14" ht="12.75" customHeight="1">
      <c r="B23" s="2" t="s">
        <v>30</v>
      </c>
      <c r="C23" s="5"/>
      <c r="F23" s="2" t="s">
        <v>31</v>
      </c>
      <c r="L23" s="8"/>
      <c r="M23" s="9"/>
      <c r="N23" s="10"/>
    </row>
    <row r="24" spans="2:14" ht="12.75" customHeight="1">
      <c r="B24" s="2" t="s">
        <v>32</v>
      </c>
      <c r="C24" s="5"/>
      <c r="G24" s="2" t="s">
        <v>33</v>
      </c>
      <c r="H24" s="5"/>
      <c r="L24" s="8"/>
      <c r="M24" s="9"/>
      <c r="N24" s="10"/>
    </row>
    <row r="25" spans="2:14" ht="12.75" customHeight="1">
      <c r="B25" s="2" t="s">
        <v>34</v>
      </c>
      <c r="C25" s="7"/>
      <c r="D25" s="7">
        <f>SUM(C22:C25)</f>
        <v>5504659.08</v>
      </c>
      <c r="G25" s="2" t="s">
        <v>35</v>
      </c>
      <c r="H25" s="7">
        <v>3718683.6</v>
      </c>
      <c r="I25" s="7">
        <f>SUM(H24:H25)</f>
        <v>3718683.6</v>
      </c>
      <c r="L25" s="8"/>
      <c r="M25" s="9"/>
      <c r="N25" s="10"/>
    </row>
    <row r="26" spans="1:14" ht="12.75" customHeight="1">
      <c r="A26" s="2" t="s">
        <v>36</v>
      </c>
      <c r="D26" s="5">
        <f>SUM(D11+D19+D25)</f>
        <v>231335306.40000004</v>
      </c>
      <c r="L26" s="8"/>
      <c r="M26" s="9"/>
      <c r="N26" s="10"/>
    </row>
    <row r="27" spans="12:14" ht="12.75" customHeight="1">
      <c r="L27" s="8"/>
      <c r="M27" s="9"/>
      <c r="N27" s="10"/>
    </row>
    <row r="28" spans="12:14" ht="12.75" customHeight="1">
      <c r="L28" s="8"/>
      <c r="M28" s="9"/>
      <c r="N28" s="10"/>
    </row>
    <row r="29" spans="1:14" ht="12.75" customHeight="1">
      <c r="A29" s="2" t="s">
        <v>37</v>
      </c>
      <c r="F29" s="2" t="s">
        <v>38</v>
      </c>
      <c r="H29" s="5"/>
      <c r="L29" s="8"/>
      <c r="M29" s="9"/>
      <c r="N29" s="10"/>
    </row>
    <row r="30" spans="2:14" ht="12.75" customHeight="1">
      <c r="B30" s="2" t="s">
        <v>39</v>
      </c>
      <c r="C30" s="5"/>
      <c r="G30" s="2" t="s">
        <v>39</v>
      </c>
      <c r="H30" s="5">
        <v>15300</v>
      </c>
      <c r="L30" s="8"/>
      <c r="M30" s="9"/>
      <c r="N30" s="10"/>
    </row>
    <row r="31" spans="2:8" ht="12.75" customHeight="1">
      <c r="B31" s="2" t="s">
        <v>40</v>
      </c>
      <c r="C31" s="5"/>
      <c r="G31" s="2" t="s">
        <v>41</v>
      </c>
      <c r="H31" s="5"/>
    </row>
    <row r="32" spans="2:9" ht="12.75" customHeight="1">
      <c r="B32" s="2" t="s">
        <v>42</v>
      </c>
      <c r="C32" s="5"/>
      <c r="G32" s="2" t="s">
        <v>43</v>
      </c>
      <c r="H32" s="7"/>
      <c r="I32" s="7">
        <f>SUM(H30:H32)</f>
        <v>15300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4" t="s">
        <v>47</v>
      </c>
      <c r="B37" s="4"/>
      <c r="C37" s="5"/>
      <c r="F37" s="4" t="s">
        <v>48</v>
      </c>
      <c r="G37" s="4"/>
    </row>
    <row r="38" spans="2:9" ht="12.75" customHeight="1">
      <c r="B38" s="2" t="s">
        <v>49</v>
      </c>
      <c r="C38" s="5"/>
      <c r="G38" s="2" t="s">
        <v>50</v>
      </c>
      <c r="H38" s="5"/>
      <c r="I38" s="5"/>
    </row>
    <row r="39" spans="2:9" ht="12.75" customHeight="1">
      <c r="B39" s="2" t="s">
        <v>51</v>
      </c>
      <c r="C39" s="5"/>
      <c r="G39" s="2" t="s">
        <v>52</v>
      </c>
      <c r="H39" s="5"/>
      <c r="I39" s="5"/>
    </row>
    <row r="40" spans="2:8" ht="12.75" customHeight="1">
      <c r="B40" s="2" t="s">
        <v>53</v>
      </c>
      <c r="C40" s="5"/>
      <c r="G40" s="2" t="s">
        <v>54</v>
      </c>
      <c r="H40" s="5">
        <v>42416666.69</v>
      </c>
    </row>
    <row r="41" spans="2:9" ht="12.75" customHeight="1">
      <c r="B41" s="2" t="s">
        <v>55</v>
      </c>
      <c r="C41" s="5"/>
      <c r="G41" s="2" t="s">
        <v>56</v>
      </c>
      <c r="H41" s="5"/>
      <c r="I41" s="5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5"/>
      <c r="I42" s="5"/>
    </row>
    <row r="43" spans="7:9" ht="12.75" customHeight="1">
      <c r="G43" s="2" t="s">
        <v>58</v>
      </c>
      <c r="H43" s="5"/>
      <c r="I43" s="5"/>
    </row>
    <row r="44" spans="1:9" ht="12.75" customHeight="1">
      <c r="A44" s="2" t="s">
        <v>59</v>
      </c>
      <c r="G44" s="2" t="s">
        <v>60</v>
      </c>
      <c r="H44" s="5"/>
      <c r="I44" s="5"/>
    </row>
    <row r="45" spans="1:9" ht="12.75" customHeight="1">
      <c r="A45" s="4" t="s">
        <v>61</v>
      </c>
      <c r="B45" s="4"/>
      <c r="G45" s="2" t="s">
        <v>62</v>
      </c>
      <c r="H45" s="5">
        <v>832781.77</v>
      </c>
      <c r="I45" s="5"/>
    </row>
    <row r="46" spans="2:9" ht="12.75" customHeight="1">
      <c r="B46" s="2" t="s">
        <v>63</v>
      </c>
      <c r="C46" s="5"/>
      <c r="G46" s="2" t="s">
        <v>64</v>
      </c>
      <c r="H46" s="7"/>
      <c r="I46" s="7">
        <f>SUM(H38:H46)</f>
        <v>43249448.46</v>
      </c>
    </row>
    <row r="47" spans="2:3" ht="12.75" customHeight="1">
      <c r="B47" s="2" t="s">
        <v>65</v>
      </c>
      <c r="C47" s="5"/>
    </row>
    <row r="48" spans="2:7" ht="12.75" customHeight="1">
      <c r="B48" s="2" t="s">
        <v>34</v>
      </c>
      <c r="C48" s="5">
        <v>252838.35</v>
      </c>
      <c r="F48" s="4" t="s">
        <v>66</v>
      </c>
      <c r="G48" s="4"/>
    </row>
    <row r="49" spans="2:9" ht="12.75" customHeight="1">
      <c r="B49" s="2" t="s">
        <v>67</v>
      </c>
      <c r="C49" s="7">
        <v>0</v>
      </c>
      <c r="D49" s="7">
        <f>SUM(C46:C49)</f>
        <v>252838.35</v>
      </c>
      <c r="G49" s="2" t="s">
        <v>50</v>
      </c>
      <c r="H49" s="5"/>
      <c r="I49" s="5"/>
    </row>
    <row r="50" spans="1:9" ht="12.75" customHeight="1">
      <c r="A50" s="4" t="s">
        <v>68</v>
      </c>
      <c r="B50" s="4"/>
      <c r="G50" s="2" t="s">
        <v>52</v>
      </c>
      <c r="H50" s="5"/>
      <c r="I50" s="5"/>
    </row>
    <row r="51" spans="2:8" ht="12.75" customHeight="1">
      <c r="B51" s="2" t="s">
        <v>63</v>
      </c>
      <c r="C51" s="5">
        <v>1171673.58</v>
      </c>
      <c r="G51" s="2" t="s">
        <v>54</v>
      </c>
      <c r="H51" s="5">
        <v>1083333.33</v>
      </c>
    </row>
    <row r="52" spans="2:9" ht="12.75" customHeight="1">
      <c r="B52" s="2" t="s">
        <v>65</v>
      </c>
      <c r="C52" s="5"/>
      <c r="G52" s="2" t="s">
        <v>56</v>
      </c>
      <c r="H52" s="5"/>
      <c r="I52" s="5"/>
    </row>
    <row r="53" spans="2:9" ht="12.75" customHeight="1">
      <c r="B53" s="2" t="s">
        <v>34</v>
      </c>
      <c r="C53" s="5">
        <v>4128656.88</v>
      </c>
      <c r="G53" s="2" t="s">
        <v>69</v>
      </c>
      <c r="H53" s="5"/>
      <c r="I53" s="5"/>
    </row>
    <row r="54" spans="2:9" ht="12.75" customHeight="1">
      <c r="B54" s="2" t="s">
        <v>67</v>
      </c>
      <c r="C54" s="7">
        <v>27472.58</v>
      </c>
      <c r="D54" s="7">
        <f>SUM(C51:C54)</f>
        <v>5327803.04</v>
      </c>
      <c r="G54" s="2" t="s">
        <v>58</v>
      </c>
      <c r="H54" s="5"/>
      <c r="I54" s="5"/>
    </row>
    <row r="55" spans="1:9" ht="12.75" customHeight="1">
      <c r="A55" s="2" t="s">
        <v>70</v>
      </c>
      <c r="D55" s="11">
        <f>SUM(D49+D54)</f>
        <v>5580641.39</v>
      </c>
      <c r="G55" s="2" t="s">
        <v>60</v>
      </c>
      <c r="H55" s="5">
        <v>2753105.89</v>
      </c>
      <c r="I55" s="5"/>
    </row>
    <row r="56" spans="7:9" ht="12.75" customHeight="1">
      <c r="G56" s="2" t="s">
        <v>71</v>
      </c>
      <c r="H56" s="5">
        <v>236313.03</v>
      </c>
      <c r="I56" s="5"/>
    </row>
    <row r="57" spans="1:9" ht="12.75" customHeight="1">
      <c r="A57" s="4" t="s">
        <v>72</v>
      </c>
      <c r="B57" s="4"/>
      <c r="G57" s="2" t="s">
        <v>64</v>
      </c>
      <c r="H57" s="7">
        <v>991518.63</v>
      </c>
      <c r="I57" s="7">
        <f>SUM(H49:H57)</f>
        <v>5064270.88</v>
      </c>
    </row>
    <row r="58" spans="2:9" ht="12.75" customHeight="1">
      <c r="B58" s="2" t="s">
        <v>29</v>
      </c>
      <c r="C58" s="5"/>
      <c r="F58" s="2" t="s">
        <v>73</v>
      </c>
      <c r="H58" s="5"/>
      <c r="I58" s="5">
        <f>SUM(I46+I57)</f>
        <v>48313719.34</v>
      </c>
    </row>
    <row r="59" spans="2:3" ht="12.75" customHeight="1">
      <c r="B59" s="2" t="s">
        <v>74</v>
      </c>
      <c r="C59" s="5"/>
    </row>
    <row r="60" spans="2:3" ht="12.75" customHeight="1">
      <c r="B60" s="2" t="s">
        <v>30</v>
      </c>
      <c r="C60" s="5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4" ht="12.75" customHeight="1">
      <c r="A63" s="4" t="s">
        <v>76</v>
      </c>
      <c r="C63" s="7">
        <v>12000000.000000004</v>
      </c>
      <c r="D63" s="7">
        <f>C63</f>
        <v>12000000.000000004</v>
      </c>
    </row>
    <row r="64" spans="1:4" ht="12.75" customHeight="1">
      <c r="A64" s="2" t="s">
        <v>77</v>
      </c>
      <c r="D64" s="11">
        <f>SUM(D42+D55+D61+D63)</f>
        <v>17580641.390000004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248915947.79000002</v>
      </c>
      <c r="F66" s="2" t="s">
        <v>79</v>
      </c>
      <c r="I66" s="12">
        <f>SUM(I13+I20+I25+I32+I58)</f>
        <v>248915947.79000002</v>
      </c>
    </row>
    <row r="67" ht="12.75" customHeight="1" thickTop="1"/>
    <row r="68" ht="12.75" customHeight="1">
      <c r="I68" s="5"/>
    </row>
    <row r="70" spans="1:9" ht="12.75">
      <c r="A70" s="13">
        <v>1</v>
      </c>
      <c r="B70" s="2" t="s">
        <v>80</v>
      </c>
      <c r="I70" s="8">
        <f>SUM(I71:I72)</f>
        <v>9393224.16</v>
      </c>
    </row>
    <row r="71" spans="1:9" ht="12.75">
      <c r="A71" s="13"/>
      <c r="F71" s="10" t="s">
        <v>81</v>
      </c>
      <c r="I71" s="5">
        <v>8949586.97</v>
      </c>
    </row>
    <row r="72" spans="1:9" ht="12.75">
      <c r="A72" s="13"/>
      <c r="F72" s="10" t="s">
        <v>82</v>
      </c>
      <c r="I72" s="5">
        <v>443637.19</v>
      </c>
    </row>
    <row r="73" spans="1:9" ht="12.75">
      <c r="A73" s="13">
        <v>2</v>
      </c>
      <c r="B73" s="2" t="s">
        <v>83</v>
      </c>
      <c r="I73" s="5">
        <v>7286671.51</v>
      </c>
    </row>
    <row r="74" spans="1:9" ht="12.75">
      <c r="A74" s="13">
        <v>3</v>
      </c>
      <c r="B74" s="14" t="s">
        <v>84</v>
      </c>
      <c r="I74" s="5">
        <v>20153.66</v>
      </c>
    </row>
    <row r="75" spans="1:9" ht="12.75">
      <c r="A75" s="13">
        <v>4</v>
      </c>
      <c r="B75" s="14" t="s">
        <v>85</v>
      </c>
      <c r="I75" s="5">
        <v>10000000</v>
      </c>
    </row>
    <row r="76" spans="1:9" ht="12.75">
      <c r="A76" s="13">
        <v>5</v>
      </c>
      <c r="B76" s="14" t="s">
        <v>86</v>
      </c>
      <c r="I76" s="5">
        <v>17886568.26</v>
      </c>
    </row>
    <row r="77" spans="1:9" ht="12.75">
      <c r="A77" s="13">
        <v>6</v>
      </c>
      <c r="B77" s="14" t="s">
        <v>87</v>
      </c>
      <c r="I77" s="15">
        <v>12000000</v>
      </c>
    </row>
    <row r="80" spans="1:8" ht="12.75">
      <c r="A80" s="13"/>
      <c r="B80" s="14"/>
      <c r="H80" s="5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amlappal</dc:creator>
  <cp:keywords/>
  <dc:description/>
  <cp:lastModifiedBy>amlappal</cp:lastModifiedBy>
  <dcterms:created xsi:type="dcterms:W3CDTF">2009-09-02T10:20:28Z</dcterms:created>
  <dcterms:modified xsi:type="dcterms:W3CDTF">2009-09-02T10:20:52Z</dcterms:modified>
  <cp:category/>
  <cp:version/>
  <cp:contentType/>
  <cp:contentStatus/>
</cp:coreProperties>
</file>