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4480he\Documents\Joutsenetiin liitettäviä dokumenttejä\15170-2022 2023\"/>
    </mc:Choice>
  </mc:AlternateContent>
  <xr:revisionPtr revIDLastSave="0" documentId="8_{DEFC195D-2DB8-4325-963C-305E938455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äätöksen liite" sheetId="1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3" l="1"/>
  <c r="N7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M12" i="13"/>
  <c r="N12" i="13" s="1"/>
  <c r="M11" i="13"/>
  <c r="N11" i="13" s="1"/>
  <c r="M10" i="13"/>
  <c r="N10" i="13" s="1"/>
  <c r="M9" i="13"/>
  <c r="N9" i="13" s="1"/>
  <c r="M8" i="13"/>
  <c r="N8" i="13" s="1"/>
  <c r="M6" i="13"/>
  <c r="N6" i="13" s="1"/>
  <c r="M4" i="13"/>
  <c r="N4" i="13" s="1"/>
  <c r="M3" i="13"/>
  <c r="N3" i="13" s="1"/>
  <c r="M2" i="13"/>
  <c r="N2" i="13" s="1"/>
</calcChain>
</file>

<file path=xl/sharedStrings.xml><?xml version="1.0" encoding="utf-8"?>
<sst xmlns="http://schemas.openxmlformats.org/spreadsheetml/2006/main" count="420" uniqueCount="63">
  <si>
    <t>Eteläinen palvelualue</t>
  </si>
  <si>
    <t>Itäinen palvelualue</t>
  </si>
  <si>
    <t>Läntinen palvelualue</t>
  </si>
  <si>
    <t>Pohjoinen palvelualue</t>
  </si>
  <si>
    <t>Ruotsinkielinen varhaiskasvatus</t>
  </si>
  <si>
    <t>Kasvun ja oppimisen tuki</t>
  </si>
  <si>
    <t>Ty1</t>
  </si>
  <si>
    <t>Toimintayks1</t>
  </si>
  <si>
    <t>PerYks</t>
  </si>
  <si>
    <t>Perusyksikön nimi</t>
  </si>
  <si>
    <t>SAP_hnro</t>
  </si>
  <si>
    <t>Ps</t>
  </si>
  <si>
    <t>Nimike</t>
  </si>
  <si>
    <t>Psluonne</t>
  </si>
  <si>
    <t>VakNro</t>
  </si>
  <si>
    <t>Hinnoittelu</t>
  </si>
  <si>
    <t>Tk-Palkka</t>
  </si>
  <si>
    <t>Hklisä</t>
  </si>
  <si>
    <t>HL_korotus/UusiHL</t>
  </si>
  <si>
    <t>KorotettuHL/UusiHL</t>
  </si>
  <si>
    <t>A</t>
  </si>
  <si>
    <t>varhaiskasvatuksen opettaja</t>
  </si>
  <si>
    <t>Haarla-Pikisaaren päiväkoti</t>
  </si>
  <si>
    <t>B</t>
  </si>
  <si>
    <t xml:space="preserve"> </t>
  </si>
  <si>
    <t>TOP-Keksus</t>
  </si>
  <si>
    <t>Perusyksikkö TOP-keskus</t>
  </si>
  <si>
    <t>Haritun päiväkoti</t>
  </si>
  <si>
    <t>Ilpoisten päiväkoti</t>
  </si>
  <si>
    <t>varhaiskasvatuksen erityisopettaja</t>
  </si>
  <si>
    <t>C</t>
  </si>
  <si>
    <t>Ispoisten-Petreliuksen päiväkoti</t>
  </si>
  <si>
    <t>Koivulan päiväkoti</t>
  </si>
  <si>
    <t>Kukolan päiväkoti</t>
  </si>
  <si>
    <t>Moikoisten päiväkoti</t>
  </si>
  <si>
    <t>Syvälahden päiväkoti</t>
  </si>
  <si>
    <t>Uittamon päiväkoti</t>
  </si>
  <si>
    <t>Vasaramäen päiväkoti</t>
  </si>
  <si>
    <t>Halisten päiväkoti</t>
  </si>
  <si>
    <t>Nummenpuistokadun päiväkoti</t>
  </si>
  <si>
    <t>Orminkujan päiväkoti</t>
  </si>
  <si>
    <t>Pääskyvuoren päiväkoti</t>
  </si>
  <si>
    <t>Räntämäen päiväkoti</t>
  </si>
  <si>
    <t>Viinamäen päiväkoti</t>
  </si>
  <si>
    <t>Heinikonkadun päiväkoti</t>
  </si>
  <si>
    <t>Härkämäen päiväkoti</t>
  </si>
  <si>
    <t>Koulukadun päiväkoti</t>
  </si>
  <si>
    <t>Mäntymäen päiväkoti</t>
  </si>
  <si>
    <t>Stålarminkadun päiväkoti</t>
  </si>
  <si>
    <t>Tallimäenkentän päiväkoti</t>
  </si>
  <si>
    <t>Tuomaansillan päiväkoti</t>
  </si>
  <si>
    <t>Arkeologinkadun päiväkoti</t>
  </si>
  <si>
    <t>Moision päiväkoti</t>
  </si>
  <si>
    <t>Munterinkadun päiväkoti</t>
  </si>
  <si>
    <t>Nättinummen päiväkoti</t>
  </si>
  <si>
    <t>Talinkorventien päiväkoti</t>
  </si>
  <si>
    <t>Taoskujan päiväkoti</t>
  </si>
  <si>
    <t>Tommilankadun päiväkoti</t>
  </si>
  <si>
    <t>Braheskolans daghem</t>
  </si>
  <si>
    <t>Cygnaeus daghem och förskola</t>
  </si>
  <si>
    <t>Daghem Port Arthur</t>
  </si>
  <si>
    <t>Sirkkala daghem och förskola</t>
  </si>
  <si>
    <t>Tallimäenkentän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</si>
</sst>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2" fontId="19" fillId="33" borderId="10" xfId="0" applyNumberFormat="1" applyFont="1" applyFill="1" applyBorder="1" applyProtection="1">
      <protection hidden="1"/>
    </xf>
    <xf numFmtId="2" fontId="19" fillId="33" borderId="10" xfId="0" applyNumberFormat="1" applyFont="1" applyFill="1" applyBorder="1" applyProtection="1">
      <protection locked="0"/>
    </xf>
    <xf numFmtId="0" fontId="19" fillId="33" borderId="14" xfId="0" applyFont="1" applyFill="1" applyBorder="1" applyProtection="1">
      <protection hidden="1"/>
    </xf>
    <xf numFmtId="0" fontId="19" fillId="33" borderId="15" xfId="0" applyFont="1" applyFill="1" applyBorder="1" applyProtection="1">
      <protection hidden="1"/>
    </xf>
    <xf numFmtId="2" fontId="19" fillId="33" borderId="15" xfId="0" applyNumberFormat="1" applyFont="1" applyFill="1" applyBorder="1" applyProtection="1">
      <protection hidden="1"/>
    </xf>
    <xf numFmtId="2" fontId="19" fillId="33" borderId="15" xfId="0" applyNumberFormat="1" applyFont="1" applyFill="1" applyBorder="1" applyProtection="1">
      <protection locked="0"/>
    </xf>
    <xf numFmtId="0" fontId="19" fillId="33" borderId="0" xfId="0" applyFont="1" applyFill="1"/>
    <xf numFmtId="0" fontId="19" fillId="33" borderId="12" xfId="0" applyFont="1" applyFill="1" applyBorder="1"/>
    <xf numFmtId="0" fontId="19" fillId="33" borderId="10" xfId="0" applyFont="1" applyFill="1" applyBorder="1"/>
    <xf numFmtId="2" fontId="19" fillId="33" borderId="10" xfId="0" applyNumberFormat="1" applyFont="1" applyFill="1" applyBorder="1"/>
    <xf numFmtId="0" fontId="20" fillId="33" borderId="10" xfId="0" applyFont="1" applyFill="1" applyBorder="1"/>
    <xf numFmtId="0" fontId="20" fillId="33" borderId="0" xfId="0" applyFont="1" applyFill="1"/>
    <xf numFmtId="0" fontId="18" fillId="33" borderId="0" xfId="0" applyFont="1" applyFill="1"/>
    <xf numFmtId="0" fontId="21" fillId="33" borderId="10" xfId="0" applyFont="1" applyFill="1" applyBorder="1"/>
    <xf numFmtId="0" fontId="22" fillId="33" borderId="10" xfId="0" applyFont="1" applyFill="1" applyBorder="1"/>
    <xf numFmtId="0" fontId="19" fillId="33" borderId="12" xfId="0" applyFont="1" applyFill="1" applyBorder="1" applyProtection="1">
      <protection hidden="1"/>
    </xf>
    <xf numFmtId="0" fontId="19" fillId="33" borderId="10" xfId="0" applyFont="1" applyFill="1" applyBorder="1" applyProtection="1">
      <protection hidden="1"/>
    </xf>
    <xf numFmtId="0" fontId="18" fillId="34" borderId="10" xfId="0" applyFont="1" applyFill="1" applyBorder="1"/>
    <xf numFmtId="0" fontId="19" fillId="33" borderId="10" xfId="0" applyFont="1" applyFill="1" applyBorder="1" applyProtection="1">
      <protection locked="0"/>
    </xf>
    <xf numFmtId="0" fontId="19" fillId="33" borderId="13" xfId="0" applyFont="1" applyFill="1" applyBorder="1"/>
    <xf numFmtId="0" fontId="19" fillId="33" borderId="11" xfId="0" applyFont="1" applyFill="1" applyBorder="1"/>
    <xf numFmtId="2" fontId="19" fillId="33" borderId="11" xfId="0" applyNumberFormat="1" applyFont="1" applyFill="1" applyBorder="1"/>
    <xf numFmtId="2" fontId="19" fillId="33" borderId="11" xfId="0" applyNumberFormat="1" applyFont="1" applyFill="1" applyBorder="1" applyProtection="1">
      <protection locked="0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2CE2E04-99E9-4085-863A-0F895718E837}" name="Taulukko7" displayName="Taulukko7" ref="A1:N90" totalsRowShown="0" headerRowDxfId="18" dataDxfId="16" headerRowBorderDxfId="17" tableBorderDxfId="15" totalsRowBorderDxfId="14">
  <autoFilter ref="A1:N90" xr:uid="{B2CE2E04-99E9-4085-863A-0F895718E837}"/>
  <tableColumns count="14">
    <tableColumn id="1" xr3:uid="{D456ED8B-13CF-489C-B881-484F80667DA1}" name="Ty1" dataDxfId="13"/>
    <tableColumn id="2" xr3:uid="{34AD08A0-216A-4B8E-936A-205DE4C24D05}" name="Toimintayks1" dataDxfId="12"/>
    <tableColumn id="3" xr3:uid="{E731E14D-C2A3-466E-A846-258D34D79C31}" name="PerYks" dataDxfId="11"/>
    <tableColumn id="4" xr3:uid="{5ED11540-2911-493D-BCAF-ABA1F45498FE}" name="Perusyksikön nimi" dataDxfId="10"/>
    <tableColumn id="5" xr3:uid="{C7B59BDA-D5CB-4922-AA00-B251881F6C22}" name="SAP_hnro" dataDxfId="9"/>
    <tableColumn id="7" xr3:uid="{D807DF30-90CD-44B9-AF8E-0052ADC8EEBD}" name="Ps" dataDxfId="8"/>
    <tableColumn id="8" xr3:uid="{1584D784-275D-4DEC-8D2E-528EFCF5C192}" name="Nimike" dataDxfId="7"/>
    <tableColumn id="9" xr3:uid="{7E30DF6E-CBA6-41C3-B18F-A4FF5840E88E}" name="Psluonne" dataDxfId="6"/>
    <tableColumn id="10" xr3:uid="{2759818D-2C23-4BC3-A1EC-B609426F65BB}" name="VakNro" dataDxfId="5"/>
    <tableColumn id="11" xr3:uid="{C4B5617B-B802-48E3-A70F-8A5D2C00363D}" name="Hinnoittelu" dataDxfId="4"/>
    <tableColumn id="12" xr3:uid="{2B1B2A9B-4FD8-49BD-AAF8-AE1427263DB2}" name="Tk-Palkka" dataDxfId="3"/>
    <tableColumn id="14" xr3:uid="{439154D0-1302-4A2A-AED0-70A607C01ECA}" name="Hklisä" dataDxfId="2"/>
    <tableColumn id="15" xr3:uid="{DD97F8FB-814A-48D8-AC17-754DFC374B29}" name="HL_korotus/UusiHL" dataDxfId="1"/>
    <tableColumn id="16" xr3:uid="{4F2C374C-1F5E-465F-A4EC-C250D0A78FAF}" name="KorotettuHL/UusiHL" dataDxfId="0">
      <calculatedColumnFormula>SUM(L2:M2)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856E1-C251-4C29-B51A-D12139CFC3EB}">
  <dimension ref="A1:AF90"/>
  <sheetViews>
    <sheetView tabSelected="1" workbookViewId="0">
      <selection activeCell="F1" sqref="F1:F1048576"/>
    </sheetView>
  </sheetViews>
  <sheetFormatPr defaultColWidth="8.7109375" defaultRowHeight="15" x14ac:dyDescent="0.25"/>
  <cols>
    <col min="1" max="1" width="7" style="13" bestFit="1" customWidth="1"/>
    <col min="2" max="2" width="27.7109375" style="13" bestFit="1" customWidth="1"/>
    <col min="3" max="3" width="9.28515625" style="13" customWidth="1"/>
    <col min="4" max="4" width="27.5703125" style="13" bestFit="1" customWidth="1"/>
    <col min="5" max="5" width="12.140625" style="13" customWidth="1"/>
    <col min="6" max="6" width="8.7109375" style="13"/>
    <col min="7" max="7" width="29.85546875" style="13" bestFit="1" customWidth="1"/>
    <col min="8" max="8" width="11.5703125" style="13" customWidth="1"/>
    <col min="9" max="9" width="9.7109375" style="13" customWidth="1"/>
    <col min="10" max="10" width="13" style="13" customWidth="1"/>
    <col min="11" max="11" width="12" style="13" customWidth="1"/>
    <col min="12" max="12" width="8.7109375" style="13"/>
    <col min="13" max="13" width="20" style="13" customWidth="1"/>
    <col min="14" max="14" width="20.7109375" style="13" customWidth="1"/>
    <col min="15" max="16384" width="8.7109375" style="13"/>
  </cols>
  <sheetData>
    <row r="1" spans="1:15" s="7" customFormat="1" ht="12.75" x14ac:dyDescent="0.2">
      <c r="A1" s="3" t="s">
        <v>6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5" t="s">
        <v>16</v>
      </c>
      <c r="L1" s="5" t="s">
        <v>17</v>
      </c>
      <c r="M1" s="6" t="s">
        <v>18</v>
      </c>
      <c r="N1" s="4" t="s">
        <v>19</v>
      </c>
    </row>
    <row r="2" spans="1:15" s="7" customFormat="1" ht="12.75" x14ac:dyDescent="0.2">
      <c r="A2" s="8">
        <v>402050</v>
      </c>
      <c r="B2" s="9" t="s">
        <v>3</v>
      </c>
      <c r="C2" s="9">
        <v>409615</v>
      </c>
      <c r="D2" s="9" t="s">
        <v>57</v>
      </c>
      <c r="E2" s="9">
        <v>25077</v>
      </c>
      <c r="F2" s="9" t="s">
        <v>23</v>
      </c>
      <c r="G2" s="9" t="s">
        <v>29</v>
      </c>
      <c r="H2" s="9">
        <v>10</v>
      </c>
      <c r="I2" s="9">
        <v>361129</v>
      </c>
      <c r="J2" s="9">
        <v>45001042</v>
      </c>
      <c r="K2" s="9">
        <v>2840.23</v>
      </c>
      <c r="L2" s="10" t="s">
        <v>24</v>
      </c>
      <c r="M2" s="2">
        <f>52.31+30.5</f>
        <v>82.81</v>
      </c>
      <c r="N2" s="10">
        <f t="shared" ref="N2:N65" si="0">SUM(L2:M2)</f>
        <v>82.81</v>
      </c>
    </row>
    <row r="3" spans="1:15" s="7" customFormat="1" ht="12.75" x14ac:dyDescent="0.2">
      <c r="A3" s="8">
        <v>402050</v>
      </c>
      <c r="B3" s="9" t="s">
        <v>3</v>
      </c>
      <c r="C3" s="9">
        <v>409605</v>
      </c>
      <c r="D3" s="9" t="s">
        <v>54</v>
      </c>
      <c r="E3" s="9">
        <v>25751</v>
      </c>
      <c r="F3" s="9" t="s">
        <v>20</v>
      </c>
      <c r="G3" s="9" t="s">
        <v>21</v>
      </c>
      <c r="H3" s="9">
        <v>10</v>
      </c>
      <c r="I3" s="9">
        <v>361099</v>
      </c>
      <c r="J3" s="9">
        <v>45000044</v>
      </c>
      <c r="K3" s="9">
        <v>2568.34</v>
      </c>
      <c r="L3" s="10">
        <v>52.07</v>
      </c>
      <c r="M3" s="2">
        <f>52.31+30.5</f>
        <v>82.81</v>
      </c>
      <c r="N3" s="10">
        <f t="shared" si="0"/>
        <v>134.88</v>
      </c>
    </row>
    <row r="4" spans="1:15" s="7" customFormat="1" ht="12.75" x14ac:dyDescent="0.2">
      <c r="A4" s="8">
        <v>402050</v>
      </c>
      <c r="B4" s="9" t="s">
        <v>3</v>
      </c>
      <c r="C4" s="9">
        <v>409695</v>
      </c>
      <c r="D4" s="9" t="s">
        <v>56</v>
      </c>
      <c r="E4" s="9">
        <v>26162</v>
      </c>
      <c r="F4" s="9" t="s">
        <v>20</v>
      </c>
      <c r="G4" s="9" t="s">
        <v>21</v>
      </c>
      <c r="H4" s="9">
        <v>10</v>
      </c>
      <c r="I4" s="9">
        <v>360417</v>
      </c>
      <c r="J4" s="9">
        <v>45000044</v>
      </c>
      <c r="K4" s="9">
        <v>2568.34</v>
      </c>
      <c r="L4" s="10" t="s">
        <v>24</v>
      </c>
      <c r="M4" s="2">
        <f>52.31+30.5</f>
        <v>82.81</v>
      </c>
      <c r="N4" s="10">
        <f t="shared" si="0"/>
        <v>82.81</v>
      </c>
    </row>
    <row r="5" spans="1:15" s="7" customFormat="1" ht="12.75" x14ac:dyDescent="0.2">
      <c r="A5" s="8">
        <v>402050</v>
      </c>
      <c r="B5" s="9" t="s">
        <v>3</v>
      </c>
      <c r="C5" s="9">
        <v>409630</v>
      </c>
      <c r="D5" s="9" t="s">
        <v>55</v>
      </c>
      <c r="E5" s="9">
        <v>25389</v>
      </c>
      <c r="F5" s="9" t="s">
        <v>30</v>
      </c>
      <c r="G5" s="9" t="s">
        <v>21</v>
      </c>
      <c r="H5" s="9">
        <v>20</v>
      </c>
      <c r="I5" s="9">
        <v>361375</v>
      </c>
      <c r="J5" s="9">
        <v>45000044</v>
      </c>
      <c r="K5" s="9">
        <v>2616.56</v>
      </c>
      <c r="L5" s="10" t="s">
        <v>24</v>
      </c>
      <c r="M5" s="2">
        <v>52.31</v>
      </c>
      <c r="N5" s="10">
        <f t="shared" si="0"/>
        <v>52.31</v>
      </c>
    </row>
    <row r="6" spans="1:15" s="7" customFormat="1" ht="12.75" x14ac:dyDescent="0.2">
      <c r="A6" s="8">
        <v>402050</v>
      </c>
      <c r="B6" s="9" t="s">
        <v>3</v>
      </c>
      <c r="C6" s="9">
        <v>409540</v>
      </c>
      <c r="D6" s="9" t="s">
        <v>51</v>
      </c>
      <c r="E6" s="9">
        <v>26987</v>
      </c>
      <c r="F6" s="9" t="s">
        <v>23</v>
      </c>
      <c r="G6" s="9" t="s">
        <v>29</v>
      </c>
      <c r="H6" s="9">
        <v>10</v>
      </c>
      <c r="I6" s="9">
        <v>360804</v>
      </c>
      <c r="J6" s="9">
        <v>45000042</v>
      </c>
      <c r="K6" s="9">
        <v>2840.23</v>
      </c>
      <c r="L6" s="10" t="s">
        <v>24</v>
      </c>
      <c r="M6" s="2">
        <f>52.31+30.5</f>
        <v>82.81</v>
      </c>
      <c r="N6" s="10">
        <f t="shared" si="0"/>
        <v>82.81</v>
      </c>
    </row>
    <row r="7" spans="1:15" s="9" customFormat="1" ht="12.75" x14ac:dyDescent="0.2">
      <c r="A7" s="8">
        <v>409180</v>
      </c>
      <c r="B7" s="9" t="s">
        <v>5</v>
      </c>
      <c r="C7" s="9">
        <v>409180</v>
      </c>
      <c r="D7" s="9" t="s">
        <v>5</v>
      </c>
      <c r="E7" s="9">
        <v>60492</v>
      </c>
      <c r="F7" s="9" t="s">
        <v>20</v>
      </c>
      <c r="G7" s="9" t="s">
        <v>29</v>
      </c>
      <c r="H7" s="9">
        <v>10</v>
      </c>
      <c r="I7" s="9">
        <v>367382</v>
      </c>
      <c r="J7" s="9">
        <v>45001042</v>
      </c>
      <c r="K7" s="9">
        <v>2864.72</v>
      </c>
      <c r="L7" s="9">
        <v>72.13</v>
      </c>
      <c r="M7" s="2">
        <v>52.31</v>
      </c>
      <c r="N7" s="10">
        <f t="shared" si="0"/>
        <v>124.44</v>
      </c>
      <c r="O7" s="8"/>
    </row>
    <row r="8" spans="1:15" x14ac:dyDescent="0.25">
      <c r="A8" s="8">
        <v>402040</v>
      </c>
      <c r="B8" s="9" t="s">
        <v>1</v>
      </c>
      <c r="C8" s="9">
        <v>409350</v>
      </c>
      <c r="D8" s="9" t="s">
        <v>40</v>
      </c>
      <c r="E8" s="9">
        <v>48655</v>
      </c>
      <c r="F8" s="9" t="s">
        <v>20</v>
      </c>
      <c r="G8" s="9" t="s">
        <v>29</v>
      </c>
      <c r="H8" s="9">
        <v>10</v>
      </c>
      <c r="I8" s="9">
        <v>367414</v>
      </c>
      <c r="J8" s="9">
        <v>45001042</v>
      </c>
      <c r="K8" s="9">
        <v>2840.23</v>
      </c>
      <c r="L8" s="11"/>
      <c r="M8" s="2">
        <f>52.31+20</f>
        <v>72.31</v>
      </c>
      <c r="N8" s="10">
        <f t="shared" si="0"/>
        <v>72.31</v>
      </c>
      <c r="O8" s="12"/>
    </row>
    <row r="9" spans="1:15" x14ac:dyDescent="0.25">
      <c r="A9" s="8">
        <v>402040</v>
      </c>
      <c r="B9" s="9" t="s">
        <v>1</v>
      </c>
      <c r="C9" s="9">
        <v>409405</v>
      </c>
      <c r="D9" s="9" t="s">
        <v>39</v>
      </c>
      <c r="E9" s="9">
        <v>70122</v>
      </c>
      <c r="F9" s="9" t="s">
        <v>20</v>
      </c>
      <c r="G9" s="9" t="s">
        <v>29</v>
      </c>
      <c r="H9" s="9">
        <v>10</v>
      </c>
      <c r="I9" s="9">
        <v>362743</v>
      </c>
      <c r="J9" s="9">
        <v>45001042</v>
      </c>
      <c r="K9" s="9">
        <v>2840.23</v>
      </c>
      <c r="L9" s="11"/>
      <c r="M9" s="2">
        <f>52.31+20</f>
        <v>72.31</v>
      </c>
      <c r="N9" s="10">
        <f t="shared" si="0"/>
        <v>72.31</v>
      </c>
      <c r="O9" s="12"/>
    </row>
    <row r="10" spans="1:15" x14ac:dyDescent="0.25">
      <c r="A10" s="8">
        <v>402040</v>
      </c>
      <c r="B10" s="9" t="s">
        <v>1</v>
      </c>
      <c r="C10" s="9">
        <v>409420</v>
      </c>
      <c r="D10" s="9" t="s">
        <v>38</v>
      </c>
      <c r="E10" s="9">
        <v>42673</v>
      </c>
      <c r="F10" s="9" t="s">
        <v>20</v>
      </c>
      <c r="G10" s="9" t="s">
        <v>29</v>
      </c>
      <c r="H10" s="9">
        <v>10</v>
      </c>
      <c r="I10" s="9">
        <v>361047</v>
      </c>
      <c r="J10" s="9">
        <v>45001042</v>
      </c>
      <c r="K10" s="9">
        <v>2840.23</v>
      </c>
      <c r="L10" s="11"/>
      <c r="M10" s="2">
        <f>52.31+20</f>
        <v>72.31</v>
      </c>
      <c r="N10" s="10">
        <f t="shared" si="0"/>
        <v>72.31</v>
      </c>
      <c r="O10" s="12"/>
    </row>
    <row r="11" spans="1:15" x14ac:dyDescent="0.25">
      <c r="A11" s="8">
        <v>402020</v>
      </c>
      <c r="B11" s="9" t="s">
        <v>2</v>
      </c>
      <c r="C11" s="9">
        <v>409120</v>
      </c>
      <c r="D11" s="9" t="s">
        <v>62</v>
      </c>
      <c r="E11" s="9">
        <v>7221</v>
      </c>
      <c r="F11" s="9"/>
      <c r="G11" s="9" t="s">
        <v>21</v>
      </c>
      <c r="H11" s="9">
        <v>10</v>
      </c>
      <c r="I11" s="9">
        <v>362124</v>
      </c>
      <c r="J11" s="9">
        <v>45001044</v>
      </c>
      <c r="K11" s="9"/>
      <c r="L11" s="9"/>
      <c r="M11" s="2">
        <f>52.31+50</f>
        <v>102.31</v>
      </c>
      <c r="N11" s="10">
        <f t="shared" si="0"/>
        <v>102.31</v>
      </c>
      <c r="O11" s="12"/>
    </row>
    <row r="12" spans="1:15" x14ac:dyDescent="0.25">
      <c r="A12" s="8">
        <v>402020</v>
      </c>
      <c r="B12" s="9" t="s">
        <v>2</v>
      </c>
      <c r="C12" s="9">
        <v>409640</v>
      </c>
      <c r="D12" s="9" t="s">
        <v>44</v>
      </c>
      <c r="E12" s="9">
        <v>54447</v>
      </c>
      <c r="F12" s="9" t="s">
        <v>20</v>
      </c>
      <c r="G12" s="9" t="s">
        <v>21</v>
      </c>
      <c r="H12" s="9">
        <v>10</v>
      </c>
      <c r="I12" s="9">
        <v>367350</v>
      </c>
      <c r="J12" s="9">
        <v>45001044</v>
      </c>
      <c r="K12" s="9">
        <v>2616.56</v>
      </c>
      <c r="L12" s="9"/>
      <c r="M12" s="2">
        <f>52.31+35.87+0.45</f>
        <v>88.63000000000001</v>
      </c>
      <c r="N12" s="10">
        <f t="shared" si="0"/>
        <v>88.63000000000001</v>
      </c>
      <c r="O12" s="12"/>
    </row>
    <row r="13" spans="1:15" x14ac:dyDescent="0.25">
      <c r="A13" s="8">
        <v>402020</v>
      </c>
      <c r="B13" s="9" t="s">
        <v>2</v>
      </c>
      <c r="C13" s="9">
        <v>409665</v>
      </c>
      <c r="D13" s="9" t="s">
        <v>45</v>
      </c>
      <c r="E13" s="9">
        <v>40525</v>
      </c>
      <c r="F13" s="9" t="s">
        <v>20</v>
      </c>
      <c r="G13" s="9" t="s">
        <v>21</v>
      </c>
      <c r="H13" s="9">
        <v>10</v>
      </c>
      <c r="I13" s="9">
        <v>367123</v>
      </c>
      <c r="J13" s="9">
        <v>45001044</v>
      </c>
      <c r="K13" s="9">
        <v>2616.56</v>
      </c>
      <c r="L13" s="9">
        <v>78.430000000000007</v>
      </c>
      <c r="M13" s="2">
        <v>52.31</v>
      </c>
      <c r="N13" s="10">
        <f t="shared" si="0"/>
        <v>130.74</v>
      </c>
      <c r="O13" s="12"/>
    </row>
    <row r="14" spans="1:15" x14ac:dyDescent="0.25">
      <c r="A14" s="8">
        <v>402020</v>
      </c>
      <c r="B14" s="9" t="s">
        <v>2</v>
      </c>
      <c r="C14" s="9">
        <v>409665</v>
      </c>
      <c r="D14" s="9" t="s">
        <v>45</v>
      </c>
      <c r="E14" s="9">
        <v>30601</v>
      </c>
      <c r="F14" s="9" t="s">
        <v>20</v>
      </c>
      <c r="G14" s="9" t="s">
        <v>21</v>
      </c>
      <c r="H14" s="9">
        <v>10</v>
      </c>
      <c r="I14" s="9">
        <v>367154</v>
      </c>
      <c r="J14" s="9">
        <v>45001044</v>
      </c>
      <c r="K14" s="9">
        <v>2649.38</v>
      </c>
      <c r="L14" s="9"/>
      <c r="M14" s="2">
        <v>52.31</v>
      </c>
      <c r="N14" s="10">
        <f t="shared" si="0"/>
        <v>52.31</v>
      </c>
      <c r="O14" s="12"/>
    </row>
    <row r="15" spans="1:15" x14ac:dyDescent="0.25">
      <c r="A15" s="8">
        <v>402020</v>
      </c>
      <c r="B15" s="9" t="s">
        <v>2</v>
      </c>
      <c r="C15" s="9">
        <v>409115</v>
      </c>
      <c r="D15" s="9" t="s">
        <v>46</v>
      </c>
      <c r="E15" s="9">
        <v>26174</v>
      </c>
      <c r="F15" s="9" t="s">
        <v>20</v>
      </c>
      <c r="G15" s="9" t="s">
        <v>21</v>
      </c>
      <c r="H15" s="9">
        <v>10</v>
      </c>
      <c r="I15" s="9">
        <v>361101</v>
      </c>
      <c r="J15" s="9">
        <v>45001044</v>
      </c>
      <c r="K15" s="9">
        <v>2616.56</v>
      </c>
      <c r="L15" s="9"/>
      <c r="M15" s="2">
        <v>52.31</v>
      </c>
      <c r="N15" s="10">
        <f t="shared" si="0"/>
        <v>52.31</v>
      </c>
      <c r="O15" s="12"/>
    </row>
    <row r="16" spans="1:15" x14ac:dyDescent="0.25">
      <c r="A16" s="8">
        <v>403520</v>
      </c>
      <c r="B16" s="9" t="s">
        <v>4</v>
      </c>
      <c r="C16" s="9">
        <v>409715</v>
      </c>
      <c r="D16" s="9" t="s">
        <v>58</v>
      </c>
      <c r="E16" s="14">
        <v>72752</v>
      </c>
      <c r="F16" s="11" t="s">
        <v>20</v>
      </c>
      <c r="G16" s="9" t="s">
        <v>21</v>
      </c>
      <c r="H16" s="11">
        <v>10</v>
      </c>
      <c r="I16" s="15">
        <v>361097</v>
      </c>
      <c r="J16" s="9">
        <v>45001044</v>
      </c>
      <c r="K16" s="9"/>
      <c r="L16" s="9"/>
      <c r="M16" s="2">
        <v>52.31</v>
      </c>
      <c r="N16" s="10">
        <f t="shared" si="0"/>
        <v>52.31</v>
      </c>
      <c r="O16" s="12"/>
    </row>
    <row r="17" spans="1:32" x14ac:dyDescent="0.25">
      <c r="A17" s="16">
        <v>402030</v>
      </c>
      <c r="B17" s="17" t="s">
        <v>0</v>
      </c>
      <c r="C17" s="17">
        <v>409225</v>
      </c>
      <c r="D17" s="17" t="s">
        <v>31</v>
      </c>
      <c r="E17" s="17">
        <v>26061</v>
      </c>
      <c r="F17" s="17" t="s">
        <v>20</v>
      </c>
      <c r="G17" s="17" t="s">
        <v>21</v>
      </c>
      <c r="H17" s="17">
        <v>10</v>
      </c>
      <c r="I17" s="17">
        <v>362291</v>
      </c>
      <c r="J17" s="9">
        <v>45001044</v>
      </c>
      <c r="K17" s="1">
        <v>2616.56</v>
      </c>
      <c r="L17" s="1" t="s">
        <v>24</v>
      </c>
      <c r="M17" s="2">
        <v>52.31</v>
      </c>
      <c r="N17" s="10">
        <f t="shared" si="0"/>
        <v>52.31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32" x14ac:dyDescent="0.25">
      <c r="A18" s="16">
        <v>402030</v>
      </c>
      <c r="B18" s="17" t="s">
        <v>0</v>
      </c>
      <c r="C18" s="17">
        <v>409240</v>
      </c>
      <c r="D18" s="17" t="s">
        <v>27</v>
      </c>
      <c r="E18" s="17">
        <v>26399</v>
      </c>
      <c r="F18" s="17" t="s">
        <v>20</v>
      </c>
      <c r="G18" s="17" t="s">
        <v>21</v>
      </c>
      <c r="H18" s="17">
        <v>10</v>
      </c>
      <c r="I18" s="17">
        <v>360142</v>
      </c>
      <c r="J18" s="9">
        <v>45001044</v>
      </c>
      <c r="K18" s="1">
        <v>2649.38</v>
      </c>
      <c r="L18" s="1" t="s">
        <v>24</v>
      </c>
      <c r="M18" s="2">
        <v>52.31</v>
      </c>
      <c r="N18" s="10">
        <f t="shared" si="0"/>
        <v>52.31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32" x14ac:dyDescent="0.25">
      <c r="A19" s="16">
        <v>402030</v>
      </c>
      <c r="B19" s="17" t="s">
        <v>0</v>
      </c>
      <c r="C19" s="17">
        <v>409215</v>
      </c>
      <c r="D19" s="17" t="s">
        <v>32</v>
      </c>
      <c r="E19" s="17">
        <v>58923</v>
      </c>
      <c r="F19" s="17" t="s">
        <v>23</v>
      </c>
      <c r="G19" s="17" t="s">
        <v>21</v>
      </c>
      <c r="H19" s="17">
        <v>10</v>
      </c>
      <c r="I19" s="17">
        <v>361409</v>
      </c>
      <c r="J19" s="9">
        <v>45001044</v>
      </c>
      <c r="K19" s="1">
        <v>2568.34</v>
      </c>
      <c r="L19" s="1" t="s">
        <v>24</v>
      </c>
      <c r="M19" s="2">
        <v>52.31</v>
      </c>
      <c r="N19" s="10">
        <f t="shared" si="0"/>
        <v>52.31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2" x14ac:dyDescent="0.25">
      <c r="A20" s="16">
        <v>402030</v>
      </c>
      <c r="B20" s="17" t="s">
        <v>0</v>
      </c>
      <c r="C20" s="17">
        <v>409215</v>
      </c>
      <c r="D20" s="17" t="s">
        <v>32</v>
      </c>
      <c r="E20" s="17">
        <v>26329</v>
      </c>
      <c r="F20" s="17" t="s">
        <v>20</v>
      </c>
      <c r="G20" s="17" t="s">
        <v>29</v>
      </c>
      <c r="H20" s="17">
        <v>10</v>
      </c>
      <c r="I20" s="17">
        <v>362120</v>
      </c>
      <c r="J20" s="17">
        <v>45001042</v>
      </c>
      <c r="K20" s="1">
        <v>2840.23</v>
      </c>
      <c r="L20" s="1">
        <v>66.88</v>
      </c>
      <c r="M20" s="2">
        <v>52.31</v>
      </c>
      <c r="N20" s="10">
        <f t="shared" si="0"/>
        <v>119.19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25">
      <c r="A21" s="16">
        <v>402030</v>
      </c>
      <c r="B21" s="17" t="s">
        <v>0</v>
      </c>
      <c r="C21" s="17">
        <v>409220</v>
      </c>
      <c r="D21" s="17" t="s">
        <v>37</v>
      </c>
      <c r="E21" s="9"/>
      <c r="F21" s="9"/>
      <c r="G21" s="9" t="s">
        <v>21</v>
      </c>
      <c r="H21" s="9">
        <v>10</v>
      </c>
      <c r="I21" s="9"/>
      <c r="J21" s="9">
        <v>45001044</v>
      </c>
      <c r="K21" s="1">
        <v>2840.23</v>
      </c>
      <c r="L21" s="9"/>
      <c r="M21" s="2">
        <v>52.31</v>
      </c>
      <c r="N21" s="10">
        <f t="shared" si="0"/>
        <v>52.31</v>
      </c>
      <c r="O21" s="12"/>
    </row>
    <row r="22" spans="1:32" x14ac:dyDescent="0.25">
      <c r="A22" s="16">
        <v>402030</v>
      </c>
      <c r="B22" s="17" t="s">
        <v>0</v>
      </c>
      <c r="C22" s="17">
        <v>409150</v>
      </c>
      <c r="D22" s="17" t="s">
        <v>22</v>
      </c>
      <c r="E22" s="17">
        <v>70687</v>
      </c>
      <c r="F22" s="17" t="s">
        <v>20</v>
      </c>
      <c r="G22" s="17" t="s">
        <v>21</v>
      </c>
      <c r="H22" s="17">
        <v>10</v>
      </c>
      <c r="I22" s="17">
        <v>362045</v>
      </c>
      <c r="J22" s="17">
        <v>45001044</v>
      </c>
      <c r="K22" s="1">
        <v>2616.56</v>
      </c>
      <c r="L22" s="1" t="s">
        <v>24</v>
      </c>
      <c r="M22" s="2">
        <v>52.31</v>
      </c>
      <c r="N22" s="10">
        <f t="shared" si="0"/>
        <v>52.31</v>
      </c>
      <c r="O22" s="7"/>
      <c r="P22" s="7"/>
      <c r="Q22" s="7"/>
      <c r="R22" s="7"/>
      <c r="S22" s="7"/>
      <c r="T22" s="7"/>
    </row>
    <row r="23" spans="1:32" s="7" customFormat="1" ht="12.75" x14ac:dyDescent="0.2">
      <c r="A23" s="16">
        <v>402030</v>
      </c>
      <c r="B23" s="17" t="s">
        <v>0</v>
      </c>
      <c r="C23" s="17">
        <v>409150</v>
      </c>
      <c r="D23" s="17" t="s">
        <v>22</v>
      </c>
      <c r="E23" s="17">
        <v>25716</v>
      </c>
      <c r="F23" s="17" t="s">
        <v>23</v>
      </c>
      <c r="G23" s="17" t="s">
        <v>21</v>
      </c>
      <c r="H23" s="17">
        <v>10</v>
      </c>
      <c r="I23" s="17">
        <v>360401</v>
      </c>
      <c r="J23" s="17">
        <v>45000044</v>
      </c>
      <c r="K23" s="1">
        <v>2768.47</v>
      </c>
      <c r="L23" s="1">
        <v>105.91</v>
      </c>
      <c r="M23" s="2">
        <v>80</v>
      </c>
      <c r="N23" s="10">
        <f t="shared" si="0"/>
        <v>185.91</v>
      </c>
    </row>
    <row r="24" spans="1:32" s="7" customFormat="1" ht="12.75" x14ac:dyDescent="0.2">
      <c r="A24" s="16">
        <v>402030</v>
      </c>
      <c r="B24" s="17" t="s">
        <v>0</v>
      </c>
      <c r="C24" s="17">
        <v>409150</v>
      </c>
      <c r="D24" s="17" t="s">
        <v>22</v>
      </c>
      <c r="E24" s="17">
        <v>56672</v>
      </c>
      <c r="F24" s="17" t="s">
        <v>20</v>
      </c>
      <c r="G24" s="17" t="s">
        <v>21</v>
      </c>
      <c r="H24" s="17">
        <v>10</v>
      </c>
      <c r="I24" s="17">
        <v>367160</v>
      </c>
      <c r="J24" s="17">
        <v>45000044</v>
      </c>
      <c r="K24" s="1">
        <v>2568.34</v>
      </c>
      <c r="L24" s="1" t="s">
        <v>24</v>
      </c>
      <c r="M24" s="2">
        <v>73.430000000000007</v>
      </c>
      <c r="N24" s="10">
        <f t="shared" si="0"/>
        <v>73.430000000000007</v>
      </c>
    </row>
    <row r="25" spans="1:32" s="7" customFormat="1" ht="12.75" x14ac:dyDescent="0.2">
      <c r="A25" s="16">
        <v>402030</v>
      </c>
      <c r="B25" s="17" t="s">
        <v>0</v>
      </c>
      <c r="C25" s="17">
        <v>409150</v>
      </c>
      <c r="D25" s="17" t="s">
        <v>22</v>
      </c>
      <c r="E25" s="17">
        <v>64850</v>
      </c>
      <c r="F25" s="17" t="s">
        <v>20</v>
      </c>
      <c r="G25" s="17" t="s">
        <v>21</v>
      </c>
      <c r="H25" s="17">
        <v>10</v>
      </c>
      <c r="I25" s="17">
        <v>360338</v>
      </c>
      <c r="J25" s="17">
        <v>45000044</v>
      </c>
      <c r="K25" s="1">
        <v>2616.56</v>
      </c>
      <c r="L25" s="1" t="s">
        <v>24</v>
      </c>
      <c r="M25" s="2">
        <v>73</v>
      </c>
      <c r="N25" s="10">
        <f t="shared" si="0"/>
        <v>73</v>
      </c>
    </row>
    <row r="26" spans="1:32" s="7" customFormat="1" x14ac:dyDescent="0.25">
      <c r="A26" s="16"/>
      <c r="B26" s="17"/>
      <c r="C26" s="17">
        <v>409150</v>
      </c>
      <c r="D26" s="17" t="s">
        <v>25</v>
      </c>
      <c r="E26" s="18">
        <v>26395</v>
      </c>
      <c r="F26" s="17"/>
      <c r="G26" s="17" t="s">
        <v>21</v>
      </c>
      <c r="H26" s="17">
        <v>10</v>
      </c>
      <c r="I26" s="18">
        <v>360670</v>
      </c>
      <c r="J26" s="17">
        <v>45000044</v>
      </c>
      <c r="K26" s="1">
        <v>2568.34</v>
      </c>
      <c r="L26" s="1">
        <v>124.7</v>
      </c>
      <c r="M26" s="2">
        <v>50</v>
      </c>
      <c r="N26" s="10">
        <f t="shared" si="0"/>
        <v>174.7</v>
      </c>
      <c r="O26" s="7" t="s">
        <v>26</v>
      </c>
    </row>
    <row r="27" spans="1:32" s="7" customFormat="1" ht="12.75" x14ac:dyDescent="0.2">
      <c r="A27" s="16">
        <v>402030</v>
      </c>
      <c r="B27" s="17" t="s">
        <v>0</v>
      </c>
      <c r="C27" s="17">
        <v>409240</v>
      </c>
      <c r="D27" s="17" t="s">
        <v>27</v>
      </c>
      <c r="E27" s="17">
        <v>49018</v>
      </c>
      <c r="F27" s="17" t="s">
        <v>20</v>
      </c>
      <c r="G27" s="17" t="s">
        <v>21</v>
      </c>
      <c r="H27" s="17">
        <v>10</v>
      </c>
      <c r="I27" s="17">
        <v>367164</v>
      </c>
      <c r="J27" s="17">
        <v>45000044</v>
      </c>
      <c r="K27" s="1">
        <v>2649.38</v>
      </c>
      <c r="L27" s="1" t="s">
        <v>24</v>
      </c>
      <c r="M27" s="2">
        <v>55</v>
      </c>
      <c r="N27" s="10">
        <f t="shared" si="0"/>
        <v>55</v>
      </c>
    </row>
    <row r="28" spans="1:32" s="7" customFormat="1" ht="12.75" x14ac:dyDescent="0.2">
      <c r="A28" s="16">
        <v>402030</v>
      </c>
      <c r="B28" s="17" t="s">
        <v>0</v>
      </c>
      <c r="C28" s="17">
        <v>409240</v>
      </c>
      <c r="D28" s="17" t="s">
        <v>27</v>
      </c>
      <c r="E28" s="17">
        <v>49576</v>
      </c>
      <c r="F28" s="17" t="s">
        <v>20</v>
      </c>
      <c r="G28" s="17" t="s">
        <v>21</v>
      </c>
      <c r="H28" s="17">
        <v>10</v>
      </c>
      <c r="I28" s="17">
        <v>367255</v>
      </c>
      <c r="J28" s="17">
        <v>45000044</v>
      </c>
      <c r="K28" s="1">
        <v>2768.47</v>
      </c>
      <c r="L28" s="1" t="s">
        <v>24</v>
      </c>
      <c r="M28" s="2">
        <v>75</v>
      </c>
      <c r="N28" s="10">
        <f t="shared" si="0"/>
        <v>75</v>
      </c>
    </row>
    <row r="29" spans="1:32" s="7" customFormat="1" ht="12.75" x14ac:dyDescent="0.2">
      <c r="A29" s="16">
        <v>402030</v>
      </c>
      <c r="B29" s="17" t="s">
        <v>0</v>
      </c>
      <c r="C29" s="17">
        <v>409240</v>
      </c>
      <c r="D29" s="17" t="s">
        <v>27</v>
      </c>
      <c r="E29" s="17">
        <v>25503</v>
      </c>
      <c r="F29" s="17" t="s">
        <v>23</v>
      </c>
      <c r="G29" s="17" t="s">
        <v>21</v>
      </c>
      <c r="H29" s="17">
        <v>10</v>
      </c>
      <c r="I29" s="17">
        <v>367371</v>
      </c>
      <c r="J29" s="17">
        <v>45000044</v>
      </c>
      <c r="K29" s="1">
        <v>2649.38</v>
      </c>
      <c r="L29" s="1" t="s">
        <v>24</v>
      </c>
      <c r="M29" s="2">
        <v>65</v>
      </c>
      <c r="N29" s="10">
        <f t="shared" si="0"/>
        <v>65</v>
      </c>
    </row>
    <row r="30" spans="1:32" s="7" customFormat="1" ht="12.75" x14ac:dyDescent="0.2">
      <c r="A30" s="16">
        <v>402030</v>
      </c>
      <c r="B30" s="17" t="s">
        <v>0</v>
      </c>
      <c r="C30" s="17">
        <v>409205</v>
      </c>
      <c r="D30" s="17" t="s">
        <v>28</v>
      </c>
      <c r="E30" s="17">
        <v>26219</v>
      </c>
      <c r="F30" s="17" t="s">
        <v>20</v>
      </c>
      <c r="G30" s="17" t="s">
        <v>29</v>
      </c>
      <c r="H30" s="17">
        <v>10</v>
      </c>
      <c r="I30" s="17">
        <v>367304</v>
      </c>
      <c r="J30" s="17">
        <v>45000042</v>
      </c>
      <c r="K30" s="1">
        <v>2840.23</v>
      </c>
      <c r="L30" s="1" t="s">
        <v>24</v>
      </c>
      <c r="M30" s="2">
        <v>60</v>
      </c>
      <c r="N30" s="10">
        <f t="shared" si="0"/>
        <v>60</v>
      </c>
    </row>
    <row r="31" spans="1:32" s="7" customFormat="1" ht="12.75" x14ac:dyDescent="0.2">
      <c r="A31" s="16">
        <v>402030</v>
      </c>
      <c r="B31" s="17" t="s">
        <v>0</v>
      </c>
      <c r="C31" s="17">
        <v>409205</v>
      </c>
      <c r="D31" s="17" t="s">
        <v>28</v>
      </c>
      <c r="E31" s="17">
        <v>25938</v>
      </c>
      <c r="F31" s="17" t="s">
        <v>20</v>
      </c>
      <c r="G31" s="17" t="s">
        <v>21</v>
      </c>
      <c r="H31" s="17">
        <v>10</v>
      </c>
      <c r="I31" s="17">
        <v>367120</v>
      </c>
      <c r="J31" s="17">
        <v>45000044</v>
      </c>
      <c r="K31" s="1">
        <v>2616.56</v>
      </c>
      <c r="L31" s="1" t="s">
        <v>24</v>
      </c>
      <c r="M31" s="2">
        <v>50</v>
      </c>
      <c r="N31" s="10">
        <f t="shared" si="0"/>
        <v>50</v>
      </c>
    </row>
    <row r="32" spans="1:32" s="7" customFormat="1" ht="12.75" x14ac:dyDescent="0.2">
      <c r="A32" s="16">
        <v>402030</v>
      </c>
      <c r="B32" s="17" t="s">
        <v>0</v>
      </c>
      <c r="C32" s="17">
        <v>409205</v>
      </c>
      <c r="D32" s="17" t="s">
        <v>28</v>
      </c>
      <c r="E32" s="17">
        <v>26570</v>
      </c>
      <c r="F32" s="17" t="s">
        <v>20</v>
      </c>
      <c r="G32" s="17" t="s">
        <v>21</v>
      </c>
      <c r="H32" s="17">
        <v>10</v>
      </c>
      <c r="I32" s="17">
        <v>361209</v>
      </c>
      <c r="J32" s="17">
        <v>45000044</v>
      </c>
      <c r="K32" s="1">
        <v>2649.38</v>
      </c>
      <c r="L32" s="1">
        <v>97.32</v>
      </c>
      <c r="M32" s="2">
        <v>45</v>
      </c>
      <c r="N32" s="10">
        <f t="shared" si="0"/>
        <v>142.32</v>
      </c>
    </row>
    <row r="33" spans="1:14" s="7" customFormat="1" ht="12.75" x14ac:dyDescent="0.2">
      <c r="A33" s="16">
        <v>402030</v>
      </c>
      <c r="B33" s="17" t="s">
        <v>0</v>
      </c>
      <c r="C33" s="17">
        <v>409225</v>
      </c>
      <c r="D33" s="17" t="s">
        <v>31</v>
      </c>
      <c r="E33" s="17">
        <v>60411</v>
      </c>
      <c r="F33" s="17" t="s">
        <v>20</v>
      </c>
      <c r="G33" s="17" t="s">
        <v>21</v>
      </c>
      <c r="H33" s="17">
        <v>10</v>
      </c>
      <c r="I33" s="17">
        <v>367172</v>
      </c>
      <c r="J33" s="17">
        <v>45000044</v>
      </c>
      <c r="K33" s="1">
        <v>2568.34</v>
      </c>
      <c r="L33" s="1" t="s">
        <v>24</v>
      </c>
      <c r="M33" s="2">
        <v>90</v>
      </c>
      <c r="N33" s="10">
        <f t="shared" si="0"/>
        <v>90</v>
      </c>
    </row>
    <row r="34" spans="1:14" s="7" customFormat="1" ht="12.75" x14ac:dyDescent="0.2">
      <c r="A34" s="16">
        <v>402030</v>
      </c>
      <c r="B34" s="17" t="s">
        <v>0</v>
      </c>
      <c r="C34" s="17">
        <v>409225</v>
      </c>
      <c r="D34" s="17" t="s">
        <v>31</v>
      </c>
      <c r="E34" s="17">
        <v>65336</v>
      </c>
      <c r="F34" s="17" t="s">
        <v>20</v>
      </c>
      <c r="G34" s="17" t="s">
        <v>21</v>
      </c>
      <c r="H34" s="17">
        <v>10</v>
      </c>
      <c r="I34" s="17">
        <v>367376</v>
      </c>
      <c r="J34" s="17">
        <v>45000044</v>
      </c>
      <c r="K34" s="1">
        <v>2768.47</v>
      </c>
      <c r="L34" s="9"/>
      <c r="M34" s="2">
        <v>90</v>
      </c>
      <c r="N34" s="10">
        <f>SUM(L34:M34)</f>
        <v>90</v>
      </c>
    </row>
    <row r="35" spans="1:14" s="7" customFormat="1" ht="12.75" x14ac:dyDescent="0.2">
      <c r="A35" s="16">
        <v>402030</v>
      </c>
      <c r="B35" s="17" t="s">
        <v>0</v>
      </c>
      <c r="C35" s="17">
        <v>409225</v>
      </c>
      <c r="D35" s="17" t="s">
        <v>31</v>
      </c>
      <c r="E35" s="17">
        <v>25796</v>
      </c>
      <c r="F35" s="17" t="s">
        <v>23</v>
      </c>
      <c r="G35" s="17" t="s">
        <v>21</v>
      </c>
      <c r="H35" s="17">
        <v>10</v>
      </c>
      <c r="I35" s="17">
        <v>360935</v>
      </c>
      <c r="J35" s="17">
        <v>45000044</v>
      </c>
      <c r="K35" s="1">
        <v>2616.56</v>
      </c>
      <c r="L35" s="1">
        <v>138.54</v>
      </c>
      <c r="M35" s="2">
        <v>60</v>
      </c>
      <c r="N35" s="10">
        <f t="shared" si="0"/>
        <v>198.54</v>
      </c>
    </row>
    <row r="36" spans="1:14" s="7" customFormat="1" ht="12.75" x14ac:dyDescent="0.2">
      <c r="A36" s="16">
        <v>402030</v>
      </c>
      <c r="B36" s="17" t="s">
        <v>0</v>
      </c>
      <c r="C36" s="17">
        <v>409225</v>
      </c>
      <c r="D36" s="17" t="s">
        <v>31</v>
      </c>
      <c r="E36" s="17">
        <v>25791</v>
      </c>
      <c r="F36" s="17" t="s">
        <v>20</v>
      </c>
      <c r="G36" s="17" t="s">
        <v>21</v>
      </c>
      <c r="H36" s="17">
        <v>10</v>
      </c>
      <c r="I36" s="17">
        <v>361763</v>
      </c>
      <c r="J36" s="17">
        <v>45000044</v>
      </c>
      <c r="K36" s="1">
        <v>2616.56</v>
      </c>
      <c r="L36" s="1">
        <v>71.95</v>
      </c>
      <c r="M36" s="2">
        <v>70</v>
      </c>
      <c r="N36" s="10">
        <f t="shared" si="0"/>
        <v>141.94999999999999</v>
      </c>
    </row>
    <row r="37" spans="1:14" s="7" customFormat="1" ht="12.75" x14ac:dyDescent="0.2">
      <c r="A37" s="16">
        <v>402030</v>
      </c>
      <c r="B37" s="17" t="s">
        <v>0</v>
      </c>
      <c r="C37" s="17">
        <v>409215</v>
      </c>
      <c r="D37" s="17" t="s">
        <v>32</v>
      </c>
      <c r="E37" s="17">
        <v>63035</v>
      </c>
      <c r="F37" s="17" t="s">
        <v>20</v>
      </c>
      <c r="G37" s="17" t="s">
        <v>21</v>
      </c>
      <c r="H37" s="17">
        <v>10</v>
      </c>
      <c r="I37" s="17">
        <v>360306</v>
      </c>
      <c r="J37" s="17">
        <v>45000044</v>
      </c>
      <c r="K37" s="1">
        <v>2568.34</v>
      </c>
      <c r="L37" s="1" t="s">
        <v>24</v>
      </c>
      <c r="M37" s="2">
        <v>90</v>
      </c>
      <c r="N37" s="10">
        <f t="shared" si="0"/>
        <v>90</v>
      </c>
    </row>
    <row r="38" spans="1:14" s="7" customFormat="1" ht="12.75" x14ac:dyDescent="0.2">
      <c r="A38" s="16">
        <v>402030</v>
      </c>
      <c r="B38" s="17" t="s">
        <v>0</v>
      </c>
      <c r="C38" s="17">
        <v>409215</v>
      </c>
      <c r="D38" s="17" t="s">
        <v>32</v>
      </c>
      <c r="E38" s="17">
        <v>25211</v>
      </c>
      <c r="F38" s="17" t="s">
        <v>23</v>
      </c>
      <c r="G38" s="17" t="s">
        <v>21</v>
      </c>
      <c r="H38" s="17">
        <v>10</v>
      </c>
      <c r="I38" s="17">
        <v>361988</v>
      </c>
      <c r="J38" s="17">
        <v>45000044</v>
      </c>
      <c r="K38" s="1">
        <v>2768.47</v>
      </c>
      <c r="L38" s="1">
        <v>65.09</v>
      </c>
      <c r="M38" s="2">
        <v>90</v>
      </c>
      <c r="N38" s="10">
        <f t="shared" si="0"/>
        <v>155.09</v>
      </c>
    </row>
    <row r="39" spans="1:14" s="7" customFormat="1" ht="12.75" x14ac:dyDescent="0.2">
      <c r="A39" s="16">
        <v>402030</v>
      </c>
      <c r="B39" s="17" t="s">
        <v>0</v>
      </c>
      <c r="C39" s="17">
        <v>409215</v>
      </c>
      <c r="D39" s="17" t="s">
        <v>32</v>
      </c>
      <c r="E39" s="17">
        <v>69209</v>
      </c>
      <c r="F39" s="17" t="s">
        <v>23</v>
      </c>
      <c r="G39" s="17" t="s">
        <v>21</v>
      </c>
      <c r="H39" s="17">
        <v>10</v>
      </c>
      <c r="I39" s="17">
        <v>367249</v>
      </c>
      <c r="J39" s="17">
        <v>45000044</v>
      </c>
      <c r="K39" s="1">
        <v>2568.34</v>
      </c>
      <c r="L39" s="1" t="s">
        <v>24</v>
      </c>
      <c r="M39" s="2">
        <v>90</v>
      </c>
      <c r="N39" s="10">
        <f t="shared" si="0"/>
        <v>90</v>
      </c>
    </row>
    <row r="40" spans="1:14" s="7" customFormat="1" ht="12.75" x14ac:dyDescent="0.2">
      <c r="A40" s="16">
        <v>402030</v>
      </c>
      <c r="B40" s="17" t="s">
        <v>0</v>
      </c>
      <c r="C40" s="17">
        <v>409145</v>
      </c>
      <c r="D40" s="17" t="s">
        <v>33</v>
      </c>
      <c r="E40" s="17">
        <v>26330</v>
      </c>
      <c r="F40" s="17" t="s">
        <v>20</v>
      </c>
      <c r="G40" s="17" t="s">
        <v>21</v>
      </c>
      <c r="H40" s="17">
        <v>10</v>
      </c>
      <c r="I40" s="17">
        <v>367016</v>
      </c>
      <c r="J40" s="17">
        <v>45000044</v>
      </c>
      <c r="K40" s="1">
        <v>2768.47</v>
      </c>
      <c r="L40" s="1">
        <v>91.55</v>
      </c>
      <c r="M40" s="2">
        <v>20</v>
      </c>
      <c r="N40" s="10">
        <f t="shared" si="0"/>
        <v>111.55</v>
      </c>
    </row>
    <row r="41" spans="1:14" s="7" customFormat="1" ht="12.75" x14ac:dyDescent="0.2">
      <c r="A41" s="16">
        <v>402030</v>
      </c>
      <c r="B41" s="17" t="s">
        <v>0</v>
      </c>
      <c r="C41" s="17">
        <v>409140</v>
      </c>
      <c r="D41" s="17" t="s">
        <v>34</v>
      </c>
      <c r="E41" s="17">
        <v>57549</v>
      </c>
      <c r="F41" s="17" t="s">
        <v>23</v>
      </c>
      <c r="G41" s="17" t="s">
        <v>21</v>
      </c>
      <c r="H41" s="17">
        <v>20</v>
      </c>
      <c r="I41" s="17">
        <v>367428</v>
      </c>
      <c r="J41" s="17">
        <v>45000044</v>
      </c>
      <c r="K41" s="1">
        <v>2568.34</v>
      </c>
      <c r="L41" s="1" t="s">
        <v>24</v>
      </c>
      <c r="M41" s="2">
        <v>50</v>
      </c>
      <c r="N41" s="10">
        <f t="shared" si="0"/>
        <v>50</v>
      </c>
    </row>
    <row r="42" spans="1:14" s="7" customFormat="1" ht="12.75" x14ac:dyDescent="0.2">
      <c r="A42" s="16">
        <v>402030</v>
      </c>
      <c r="B42" s="17" t="s">
        <v>0</v>
      </c>
      <c r="C42" s="17">
        <v>409725</v>
      </c>
      <c r="D42" s="17" t="s">
        <v>35</v>
      </c>
      <c r="E42" s="17">
        <v>60333</v>
      </c>
      <c r="F42" s="17" t="s">
        <v>20</v>
      </c>
      <c r="G42" s="17" t="s">
        <v>21</v>
      </c>
      <c r="H42" s="17">
        <v>10</v>
      </c>
      <c r="I42" s="17">
        <v>367246</v>
      </c>
      <c r="J42" s="17">
        <v>45000044</v>
      </c>
      <c r="K42" s="1">
        <v>2616.56</v>
      </c>
      <c r="L42" s="1" t="s">
        <v>24</v>
      </c>
      <c r="M42" s="2">
        <v>90</v>
      </c>
      <c r="N42" s="10">
        <f t="shared" si="0"/>
        <v>90</v>
      </c>
    </row>
    <row r="43" spans="1:14" s="7" customFormat="1" ht="12.75" x14ac:dyDescent="0.2">
      <c r="A43" s="16">
        <v>402030</v>
      </c>
      <c r="B43" s="17" t="s">
        <v>0</v>
      </c>
      <c r="C43" s="17">
        <v>409725</v>
      </c>
      <c r="D43" s="17" t="s">
        <v>35</v>
      </c>
      <c r="E43" s="17">
        <v>26421</v>
      </c>
      <c r="F43" s="17" t="s">
        <v>20</v>
      </c>
      <c r="G43" s="17" t="s">
        <v>21</v>
      </c>
      <c r="H43" s="17">
        <v>10</v>
      </c>
      <c r="I43" s="17">
        <v>361373</v>
      </c>
      <c r="J43" s="17">
        <v>45000044</v>
      </c>
      <c r="K43" s="1">
        <v>2616.56</v>
      </c>
      <c r="L43" s="1" t="s">
        <v>24</v>
      </c>
      <c r="M43" s="2">
        <v>90</v>
      </c>
      <c r="N43" s="10">
        <f t="shared" si="0"/>
        <v>90</v>
      </c>
    </row>
    <row r="44" spans="1:14" s="7" customFormat="1" ht="12.75" x14ac:dyDescent="0.2">
      <c r="A44" s="16">
        <v>402030</v>
      </c>
      <c r="B44" s="17" t="s">
        <v>0</v>
      </c>
      <c r="C44" s="17">
        <v>409235</v>
      </c>
      <c r="D44" s="17" t="s">
        <v>36</v>
      </c>
      <c r="E44" s="17">
        <v>25110</v>
      </c>
      <c r="F44" s="17" t="s">
        <v>20</v>
      </c>
      <c r="G44" s="17" t="s">
        <v>21</v>
      </c>
      <c r="H44" s="17">
        <v>10</v>
      </c>
      <c r="I44" s="17">
        <v>360732</v>
      </c>
      <c r="J44" s="17">
        <v>45000044</v>
      </c>
      <c r="K44" s="1">
        <v>2568.34</v>
      </c>
      <c r="L44" s="1">
        <v>54.64</v>
      </c>
      <c r="M44" s="2">
        <v>30</v>
      </c>
      <c r="N44" s="10">
        <f t="shared" si="0"/>
        <v>84.64</v>
      </c>
    </row>
    <row r="45" spans="1:14" s="7" customFormat="1" ht="12.75" x14ac:dyDescent="0.2">
      <c r="A45" s="16">
        <v>402030</v>
      </c>
      <c r="B45" s="17" t="s">
        <v>0</v>
      </c>
      <c r="C45" s="17">
        <v>409235</v>
      </c>
      <c r="D45" s="17" t="s">
        <v>36</v>
      </c>
      <c r="E45" s="17">
        <v>25825</v>
      </c>
      <c r="F45" s="17" t="s">
        <v>23</v>
      </c>
      <c r="G45" s="17" t="s">
        <v>21</v>
      </c>
      <c r="H45" s="17">
        <v>10</v>
      </c>
      <c r="I45" s="17">
        <v>361611</v>
      </c>
      <c r="J45" s="17">
        <v>45000044</v>
      </c>
      <c r="K45" s="1">
        <v>2768.47</v>
      </c>
      <c r="L45" s="1">
        <v>52.66</v>
      </c>
      <c r="M45" s="2">
        <v>40</v>
      </c>
      <c r="N45" s="10">
        <f t="shared" si="0"/>
        <v>92.66</v>
      </c>
    </row>
    <row r="46" spans="1:14" s="7" customFormat="1" ht="12.75" x14ac:dyDescent="0.2">
      <c r="A46" s="16">
        <v>402030</v>
      </c>
      <c r="B46" s="17" t="s">
        <v>0</v>
      </c>
      <c r="C46" s="17">
        <v>409220</v>
      </c>
      <c r="D46" s="17" t="s">
        <v>37</v>
      </c>
      <c r="E46" s="17">
        <v>59997</v>
      </c>
      <c r="F46" s="17" t="s">
        <v>23</v>
      </c>
      <c r="G46" s="17" t="s">
        <v>21</v>
      </c>
      <c r="H46" s="17">
        <v>10</v>
      </c>
      <c r="I46" s="17">
        <v>361875</v>
      </c>
      <c r="J46" s="17">
        <v>45000044</v>
      </c>
      <c r="K46" s="1">
        <v>2768.47</v>
      </c>
      <c r="L46" s="1" t="s">
        <v>24</v>
      </c>
      <c r="M46" s="2">
        <v>90</v>
      </c>
      <c r="N46" s="10">
        <f t="shared" si="0"/>
        <v>90</v>
      </c>
    </row>
    <row r="47" spans="1:14" s="7" customFormat="1" ht="12.75" x14ac:dyDescent="0.2">
      <c r="A47" s="16">
        <v>402030</v>
      </c>
      <c r="B47" s="17" t="s">
        <v>0</v>
      </c>
      <c r="C47" s="17">
        <v>409220</v>
      </c>
      <c r="D47" s="17" t="s">
        <v>37</v>
      </c>
      <c r="E47" s="17">
        <v>25619</v>
      </c>
      <c r="F47" s="17" t="s">
        <v>20</v>
      </c>
      <c r="G47" s="17" t="s">
        <v>21</v>
      </c>
      <c r="H47" s="17">
        <v>10</v>
      </c>
      <c r="I47" s="17">
        <v>361881</v>
      </c>
      <c r="J47" s="17">
        <v>45000044</v>
      </c>
      <c r="K47" s="1">
        <v>2616.56</v>
      </c>
      <c r="L47" s="1">
        <v>49.37</v>
      </c>
      <c r="M47" s="2">
        <v>50</v>
      </c>
      <c r="N47" s="10">
        <f t="shared" si="0"/>
        <v>99.37</v>
      </c>
    </row>
    <row r="48" spans="1:14" s="7" customFormat="1" ht="12.75" x14ac:dyDescent="0.2">
      <c r="A48" s="8">
        <v>402040</v>
      </c>
      <c r="B48" s="9" t="s">
        <v>1</v>
      </c>
      <c r="C48" s="9">
        <v>409350</v>
      </c>
      <c r="D48" s="9" t="s">
        <v>40</v>
      </c>
      <c r="E48" s="9">
        <v>59777</v>
      </c>
      <c r="F48" s="9" t="s">
        <v>23</v>
      </c>
      <c r="G48" s="9" t="s">
        <v>21</v>
      </c>
      <c r="H48" s="9">
        <v>10</v>
      </c>
      <c r="I48" s="9">
        <v>361149</v>
      </c>
      <c r="J48" s="9">
        <v>45000044</v>
      </c>
      <c r="K48" s="9">
        <v>2685.81</v>
      </c>
      <c r="L48" s="10" t="s">
        <v>24</v>
      </c>
      <c r="M48" s="2">
        <v>50</v>
      </c>
      <c r="N48" s="10">
        <f t="shared" si="0"/>
        <v>50</v>
      </c>
    </row>
    <row r="49" spans="1:14" s="7" customFormat="1" ht="12.75" x14ac:dyDescent="0.2">
      <c r="A49" s="8">
        <v>402040</v>
      </c>
      <c r="B49" s="9" t="s">
        <v>1</v>
      </c>
      <c r="C49" s="9">
        <v>409325</v>
      </c>
      <c r="D49" s="9" t="s">
        <v>41</v>
      </c>
      <c r="E49" s="9">
        <v>25593</v>
      </c>
      <c r="F49" s="9" t="s">
        <v>23</v>
      </c>
      <c r="G49" s="9" t="s">
        <v>21</v>
      </c>
      <c r="H49" s="9">
        <v>10</v>
      </c>
      <c r="I49" s="9">
        <v>361102</v>
      </c>
      <c r="J49" s="9">
        <v>45000044</v>
      </c>
      <c r="K49" s="9">
        <v>2768.47</v>
      </c>
      <c r="L49" s="10">
        <v>120.98</v>
      </c>
      <c r="M49" s="2">
        <v>45</v>
      </c>
      <c r="N49" s="10">
        <f t="shared" si="0"/>
        <v>165.98000000000002</v>
      </c>
    </row>
    <row r="50" spans="1:14" s="7" customFormat="1" ht="12.75" x14ac:dyDescent="0.2">
      <c r="A50" s="8">
        <v>402040</v>
      </c>
      <c r="B50" s="9" t="s">
        <v>1</v>
      </c>
      <c r="C50" s="9">
        <v>409415</v>
      </c>
      <c r="D50" s="9" t="s">
        <v>42</v>
      </c>
      <c r="E50" s="9">
        <v>24946</v>
      </c>
      <c r="F50" s="9" t="s">
        <v>20</v>
      </c>
      <c r="G50" s="9" t="s">
        <v>21</v>
      </c>
      <c r="H50" s="9">
        <v>10</v>
      </c>
      <c r="I50" s="9">
        <v>360260</v>
      </c>
      <c r="J50" s="9">
        <v>45000044</v>
      </c>
      <c r="K50" s="9">
        <v>2685.81</v>
      </c>
      <c r="L50" s="10">
        <v>73.73</v>
      </c>
      <c r="M50" s="2">
        <v>40</v>
      </c>
      <c r="N50" s="10">
        <f t="shared" si="0"/>
        <v>113.73</v>
      </c>
    </row>
    <row r="51" spans="1:14" s="7" customFormat="1" ht="12.75" x14ac:dyDescent="0.2">
      <c r="A51" s="8">
        <v>402040</v>
      </c>
      <c r="B51" s="9" t="s">
        <v>1</v>
      </c>
      <c r="C51" s="9">
        <v>409415</v>
      </c>
      <c r="D51" s="9" t="s">
        <v>42</v>
      </c>
      <c r="E51" s="9">
        <v>3625</v>
      </c>
      <c r="F51" s="9" t="s">
        <v>23</v>
      </c>
      <c r="G51" s="9" t="s">
        <v>21</v>
      </c>
      <c r="H51" s="9">
        <v>10</v>
      </c>
      <c r="I51" s="9">
        <v>361340</v>
      </c>
      <c r="J51" s="9">
        <v>45000044</v>
      </c>
      <c r="K51" s="9">
        <v>2616.5700000000002</v>
      </c>
      <c r="L51" s="10" t="s">
        <v>24</v>
      </c>
      <c r="M51" s="2">
        <v>40</v>
      </c>
      <c r="N51" s="10">
        <f t="shared" si="0"/>
        <v>40</v>
      </c>
    </row>
    <row r="52" spans="1:14" s="7" customFormat="1" ht="12.75" x14ac:dyDescent="0.2">
      <c r="A52" s="8">
        <v>402040</v>
      </c>
      <c r="B52" s="9" t="s">
        <v>1</v>
      </c>
      <c r="C52" s="9">
        <v>409430</v>
      </c>
      <c r="D52" s="9" t="s">
        <v>43</v>
      </c>
      <c r="E52" s="9">
        <v>58871</v>
      </c>
      <c r="F52" s="9" t="s">
        <v>23</v>
      </c>
      <c r="G52" s="9" t="s">
        <v>21</v>
      </c>
      <c r="H52" s="9">
        <v>10</v>
      </c>
      <c r="I52" s="9">
        <v>360475</v>
      </c>
      <c r="J52" s="9">
        <v>45000044</v>
      </c>
      <c r="K52" s="9">
        <v>2568.34</v>
      </c>
      <c r="L52" s="10" t="s">
        <v>24</v>
      </c>
      <c r="M52" s="2">
        <v>46.65</v>
      </c>
      <c r="N52" s="10">
        <f t="shared" si="0"/>
        <v>46.65</v>
      </c>
    </row>
    <row r="53" spans="1:14" s="7" customFormat="1" ht="12.75" x14ac:dyDescent="0.2">
      <c r="A53" s="8">
        <v>402020</v>
      </c>
      <c r="B53" s="9" t="s">
        <v>2</v>
      </c>
      <c r="C53" s="9">
        <v>409115</v>
      </c>
      <c r="D53" s="9" t="s">
        <v>46</v>
      </c>
      <c r="E53" s="9">
        <v>24923</v>
      </c>
      <c r="F53" s="9" t="s">
        <v>20</v>
      </c>
      <c r="G53" s="9" t="s">
        <v>21</v>
      </c>
      <c r="H53" s="9">
        <v>10</v>
      </c>
      <c r="I53" s="9">
        <v>362098</v>
      </c>
      <c r="J53" s="9">
        <v>45000044</v>
      </c>
      <c r="K53" s="9">
        <v>2768.47</v>
      </c>
      <c r="L53" s="10">
        <v>94.79</v>
      </c>
      <c r="M53" s="19">
        <v>69.2</v>
      </c>
      <c r="N53" s="10">
        <f t="shared" si="0"/>
        <v>163.99</v>
      </c>
    </row>
    <row r="54" spans="1:14" s="7" customFormat="1" ht="12.75" x14ac:dyDescent="0.2">
      <c r="A54" s="8">
        <v>402020</v>
      </c>
      <c r="B54" s="9" t="s">
        <v>2</v>
      </c>
      <c r="C54" s="9">
        <v>409115</v>
      </c>
      <c r="D54" s="9" t="s">
        <v>46</v>
      </c>
      <c r="E54" s="9">
        <v>24956</v>
      </c>
      <c r="F54" s="9" t="s">
        <v>20</v>
      </c>
      <c r="G54" s="9" t="s">
        <v>21</v>
      </c>
      <c r="H54" s="9">
        <v>10</v>
      </c>
      <c r="I54" s="9">
        <v>360695</v>
      </c>
      <c r="J54" s="9">
        <v>45000044</v>
      </c>
      <c r="K54" s="9">
        <v>2616.56</v>
      </c>
      <c r="L54" s="10" t="s">
        <v>24</v>
      </c>
      <c r="M54" s="19">
        <v>69.2</v>
      </c>
      <c r="N54" s="10">
        <f t="shared" si="0"/>
        <v>69.2</v>
      </c>
    </row>
    <row r="55" spans="1:14" s="7" customFormat="1" ht="12.75" x14ac:dyDescent="0.2">
      <c r="A55" s="8">
        <v>402020</v>
      </c>
      <c r="B55" s="9" t="s">
        <v>2</v>
      </c>
      <c r="C55" s="9">
        <v>409115</v>
      </c>
      <c r="D55" s="9" t="s">
        <v>46</v>
      </c>
      <c r="E55" s="9">
        <v>45188</v>
      </c>
      <c r="F55" s="9" t="s">
        <v>20</v>
      </c>
      <c r="G55" s="9" t="s">
        <v>21</v>
      </c>
      <c r="H55" s="9">
        <v>10</v>
      </c>
      <c r="I55" s="9">
        <v>361100</v>
      </c>
      <c r="J55" s="9">
        <v>45000044</v>
      </c>
      <c r="K55" s="9">
        <v>2568.34</v>
      </c>
      <c r="L55" s="10" t="s">
        <v>24</v>
      </c>
      <c r="M55" s="19">
        <v>69.2</v>
      </c>
      <c r="N55" s="10">
        <f t="shared" si="0"/>
        <v>69.2</v>
      </c>
    </row>
    <row r="56" spans="1:14" s="7" customFormat="1" ht="12.75" x14ac:dyDescent="0.2">
      <c r="A56" s="8">
        <v>402020</v>
      </c>
      <c r="B56" s="9" t="s">
        <v>2</v>
      </c>
      <c r="C56" s="9">
        <v>409105</v>
      </c>
      <c r="D56" s="9" t="s">
        <v>47</v>
      </c>
      <c r="E56" s="9">
        <v>51052</v>
      </c>
      <c r="F56" s="9" t="s">
        <v>23</v>
      </c>
      <c r="G56" s="9" t="s">
        <v>21</v>
      </c>
      <c r="H56" s="9">
        <v>10</v>
      </c>
      <c r="I56" s="9">
        <v>361860</v>
      </c>
      <c r="J56" s="9">
        <v>45000044</v>
      </c>
      <c r="K56" s="9">
        <v>2568.34</v>
      </c>
      <c r="L56" s="10" t="s">
        <v>24</v>
      </c>
      <c r="M56" s="19">
        <v>60</v>
      </c>
      <c r="N56" s="10">
        <f t="shared" si="0"/>
        <v>60</v>
      </c>
    </row>
    <row r="57" spans="1:14" s="7" customFormat="1" ht="12.75" x14ac:dyDescent="0.2">
      <c r="A57" s="8">
        <v>402020</v>
      </c>
      <c r="B57" s="9" t="s">
        <v>2</v>
      </c>
      <c r="C57" s="9">
        <v>409105</v>
      </c>
      <c r="D57" s="9" t="s">
        <v>47</v>
      </c>
      <c r="E57" s="9">
        <v>25739</v>
      </c>
      <c r="F57" s="9" t="s">
        <v>30</v>
      </c>
      <c r="G57" s="9" t="s">
        <v>29</v>
      </c>
      <c r="H57" s="9">
        <v>10</v>
      </c>
      <c r="I57" s="9">
        <v>362673</v>
      </c>
      <c r="J57" s="9">
        <v>45000042</v>
      </c>
      <c r="K57" s="9">
        <v>2840.23</v>
      </c>
      <c r="L57" s="10" t="s">
        <v>24</v>
      </c>
      <c r="M57" s="19">
        <v>60</v>
      </c>
      <c r="N57" s="10">
        <f t="shared" si="0"/>
        <v>60</v>
      </c>
    </row>
    <row r="58" spans="1:14" s="7" customFormat="1" ht="12.75" x14ac:dyDescent="0.2">
      <c r="A58" s="8">
        <v>402020</v>
      </c>
      <c r="B58" s="9" t="s">
        <v>2</v>
      </c>
      <c r="C58" s="9">
        <v>409105</v>
      </c>
      <c r="D58" s="9" t="s">
        <v>47</v>
      </c>
      <c r="E58" s="9">
        <v>63871</v>
      </c>
      <c r="F58" s="9" t="s">
        <v>20</v>
      </c>
      <c r="G58" s="9" t="s">
        <v>21</v>
      </c>
      <c r="H58" s="9">
        <v>10</v>
      </c>
      <c r="I58" s="9">
        <v>360621</v>
      </c>
      <c r="J58" s="9">
        <v>45000044</v>
      </c>
      <c r="K58" s="9">
        <v>2568.34</v>
      </c>
      <c r="L58" s="10">
        <v>50</v>
      </c>
      <c r="M58" s="19">
        <v>30</v>
      </c>
      <c r="N58" s="10">
        <f t="shared" si="0"/>
        <v>80</v>
      </c>
    </row>
    <row r="59" spans="1:14" s="7" customFormat="1" ht="12.75" x14ac:dyDescent="0.2">
      <c r="A59" s="8">
        <v>402020</v>
      </c>
      <c r="B59" s="9" t="s">
        <v>2</v>
      </c>
      <c r="C59" s="9">
        <v>409105</v>
      </c>
      <c r="D59" s="9" t="s">
        <v>47</v>
      </c>
      <c r="E59" s="9">
        <v>66862</v>
      </c>
      <c r="F59" s="9" t="s">
        <v>20</v>
      </c>
      <c r="G59" s="9" t="s">
        <v>21</v>
      </c>
      <c r="H59" s="9">
        <v>10</v>
      </c>
      <c r="I59" s="9">
        <v>367173</v>
      </c>
      <c r="J59" s="9">
        <v>45000044</v>
      </c>
      <c r="K59" s="9">
        <v>2768.47</v>
      </c>
      <c r="L59" s="10" t="s">
        <v>24</v>
      </c>
      <c r="M59" s="19">
        <v>85.21</v>
      </c>
      <c r="N59" s="10">
        <f t="shared" si="0"/>
        <v>85.21</v>
      </c>
    </row>
    <row r="60" spans="1:14" s="7" customFormat="1" ht="12.75" x14ac:dyDescent="0.2">
      <c r="A60" s="8">
        <v>402020</v>
      </c>
      <c r="B60" s="9" t="s">
        <v>2</v>
      </c>
      <c r="C60" s="9">
        <v>409690</v>
      </c>
      <c r="D60" s="9" t="s">
        <v>48</v>
      </c>
      <c r="E60" s="9">
        <v>43883</v>
      </c>
      <c r="F60" s="9" t="s">
        <v>20</v>
      </c>
      <c r="G60" s="9" t="s">
        <v>21</v>
      </c>
      <c r="H60" s="9">
        <v>10</v>
      </c>
      <c r="I60" s="9">
        <v>361703</v>
      </c>
      <c r="J60" s="9">
        <v>45000044</v>
      </c>
      <c r="K60" s="9">
        <v>2616.56</v>
      </c>
      <c r="L60" s="10" t="s">
        <v>24</v>
      </c>
      <c r="M60" s="19">
        <v>60</v>
      </c>
      <c r="N60" s="10">
        <f t="shared" si="0"/>
        <v>60</v>
      </c>
    </row>
    <row r="61" spans="1:14" s="7" customFormat="1" ht="12.75" x14ac:dyDescent="0.2">
      <c r="A61" s="8">
        <v>402020</v>
      </c>
      <c r="B61" s="9" t="s">
        <v>2</v>
      </c>
      <c r="C61" s="9">
        <v>409690</v>
      </c>
      <c r="D61" s="9" t="s">
        <v>48</v>
      </c>
      <c r="E61" s="9">
        <v>49523</v>
      </c>
      <c r="F61" s="9" t="s">
        <v>20</v>
      </c>
      <c r="G61" s="9" t="s">
        <v>21</v>
      </c>
      <c r="H61" s="9">
        <v>10</v>
      </c>
      <c r="I61" s="9">
        <v>362474</v>
      </c>
      <c r="J61" s="9">
        <v>45000044</v>
      </c>
      <c r="K61" s="9">
        <v>2616.56</v>
      </c>
      <c r="L61" s="10" t="s">
        <v>24</v>
      </c>
      <c r="M61" s="19">
        <v>60</v>
      </c>
      <c r="N61" s="10">
        <f t="shared" si="0"/>
        <v>60</v>
      </c>
    </row>
    <row r="62" spans="1:14" s="7" customFormat="1" ht="12.75" x14ac:dyDescent="0.2">
      <c r="A62" s="8">
        <v>402020</v>
      </c>
      <c r="B62" s="9" t="s">
        <v>2</v>
      </c>
      <c r="C62" s="9">
        <v>409120</v>
      </c>
      <c r="D62" s="9" t="s">
        <v>49</v>
      </c>
      <c r="E62" s="9">
        <v>25868</v>
      </c>
      <c r="F62" s="9" t="s">
        <v>23</v>
      </c>
      <c r="G62" s="9" t="s">
        <v>21</v>
      </c>
      <c r="H62" s="9">
        <v>10</v>
      </c>
      <c r="I62" s="9">
        <v>362122</v>
      </c>
      <c r="J62" s="9">
        <v>45000044</v>
      </c>
      <c r="K62" s="9">
        <v>2568.34</v>
      </c>
      <c r="L62" s="10">
        <v>52.66</v>
      </c>
      <c r="M62" s="19">
        <v>60</v>
      </c>
      <c r="N62" s="10">
        <f t="shared" si="0"/>
        <v>112.66</v>
      </c>
    </row>
    <row r="63" spans="1:14" s="7" customFormat="1" ht="12.75" x14ac:dyDescent="0.2">
      <c r="A63" s="8">
        <v>402020</v>
      </c>
      <c r="B63" s="9" t="s">
        <v>2</v>
      </c>
      <c r="C63" s="9">
        <v>409120</v>
      </c>
      <c r="D63" s="9" t="s">
        <v>49</v>
      </c>
      <c r="E63" s="9">
        <v>29897</v>
      </c>
      <c r="F63" s="9" t="s">
        <v>20</v>
      </c>
      <c r="G63" s="9" t="s">
        <v>21</v>
      </c>
      <c r="H63" s="9">
        <v>10</v>
      </c>
      <c r="I63" s="9">
        <v>367270</v>
      </c>
      <c r="J63" s="9">
        <v>45000044</v>
      </c>
      <c r="K63" s="9">
        <v>2568.34</v>
      </c>
      <c r="L63" s="10" t="s">
        <v>24</v>
      </c>
      <c r="M63" s="19">
        <v>60</v>
      </c>
      <c r="N63" s="10">
        <f t="shared" si="0"/>
        <v>60</v>
      </c>
    </row>
    <row r="64" spans="1:14" s="7" customFormat="1" ht="12.75" x14ac:dyDescent="0.2">
      <c r="A64" s="8">
        <v>402020</v>
      </c>
      <c r="B64" s="9" t="s">
        <v>2</v>
      </c>
      <c r="C64" s="9">
        <v>409475</v>
      </c>
      <c r="D64" s="9" t="s">
        <v>50</v>
      </c>
      <c r="E64" s="9">
        <v>70595</v>
      </c>
      <c r="F64" s="9" t="s">
        <v>23</v>
      </c>
      <c r="G64" s="9" t="s">
        <v>21</v>
      </c>
      <c r="H64" s="9">
        <v>10</v>
      </c>
      <c r="I64" s="9">
        <v>367102</v>
      </c>
      <c r="J64" s="9">
        <v>45000044</v>
      </c>
      <c r="K64" s="9">
        <v>2685.81</v>
      </c>
      <c r="L64" s="10" t="s">
        <v>24</v>
      </c>
      <c r="M64" s="19">
        <v>37</v>
      </c>
      <c r="N64" s="10">
        <f t="shared" si="0"/>
        <v>37</v>
      </c>
    </row>
    <row r="65" spans="1:14" s="7" customFormat="1" ht="12.75" x14ac:dyDescent="0.2">
      <c r="A65" s="8">
        <v>402020</v>
      </c>
      <c r="B65" s="9" t="s">
        <v>2</v>
      </c>
      <c r="C65" s="9">
        <v>409475</v>
      </c>
      <c r="D65" s="9" t="s">
        <v>50</v>
      </c>
      <c r="E65" s="9">
        <v>57889</v>
      </c>
      <c r="F65" s="9" t="s">
        <v>23</v>
      </c>
      <c r="G65" s="9" t="s">
        <v>21</v>
      </c>
      <c r="H65" s="9">
        <v>10</v>
      </c>
      <c r="I65" s="9">
        <v>360813</v>
      </c>
      <c r="J65" s="9">
        <v>45000044</v>
      </c>
      <c r="K65" s="9">
        <v>2568.34</v>
      </c>
      <c r="L65" s="10" t="s">
        <v>24</v>
      </c>
      <c r="M65" s="19">
        <v>37</v>
      </c>
      <c r="N65" s="10">
        <f t="shared" si="0"/>
        <v>37</v>
      </c>
    </row>
    <row r="66" spans="1:14" s="7" customFormat="1" ht="12.75" x14ac:dyDescent="0.2">
      <c r="A66" s="8">
        <v>402020</v>
      </c>
      <c r="B66" s="9" t="s">
        <v>2</v>
      </c>
      <c r="C66" s="9">
        <v>409475</v>
      </c>
      <c r="D66" s="9" t="s">
        <v>50</v>
      </c>
      <c r="E66" s="9">
        <v>65590</v>
      </c>
      <c r="F66" s="9" t="s">
        <v>23</v>
      </c>
      <c r="G66" s="9" t="s">
        <v>21</v>
      </c>
      <c r="H66" s="9">
        <v>10</v>
      </c>
      <c r="I66" s="9">
        <v>361458</v>
      </c>
      <c r="J66" s="9">
        <v>45000044</v>
      </c>
      <c r="K66" s="9">
        <v>2568.34</v>
      </c>
      <c r="L66" s="10" t="s">
        <v>24</v>
      </c>
      <c r="M66" s="19">
        <v>37</v>
      </c>
      <c r="N66" s="10">
        <f t="shared" ref="N66:N90" si="1">SUM(L66:M66)</f>
        <v>37</v>
      </c>
    </row>
    <row r="67" spans="1:14" s="7" customFormat="1" ht="12.75" x14ac:dyDescent="0.2">
      <c r="A67" s="8">
        <v>402050</v>
      </c>
      <c r="B67" s="9" t="s">
        <v>3</v>
      </c>
      <c r="C67" s="9">
        <v>409570</v>
      </c>
      <c r="D67" s="9" t="s">
        <v>52</v>
      </c>
      <c r="E67" s="9">
        <v>65579</v>
      </c>
      <c r="F67" s="9" t="s">
        <v>20</v>
      </c>
      <c r="G67" s="9" t="s">
        <v>21</v>
      </c>
      <c r="H67" s="9">
        <v>10</v>
      </c>
      <c r="I67" s="9">
        <v>367459</v>
      </c>
      <c r="J67" s="9">
        <v>45000044</v>
      </c>
      <c r="K67" s="9">
        <v>2616.56</v>
      </c>
      <c r="L67" s="10" t="s">
        <v>24</v>
      </c>
      <c r="M67" s="2">
        <v>45.45</v>
      </c>
      <c r="N67" s="10">
        <f t="shared" si="1"/>
        <v>45.45</v>
      </c>
    </row>
    <row r="68" spans="1:14" s="7" customFormat="1" ht="12.75" x14ac:dyDescent="0.2">
      <c r="A68" s="8">
        <v>402050</v>
      </c>
      <c r="B68" s="9" t="s">
        <v>3</v>
      </c>
      <c r="C68" s="9">
        <v>409570</v>
      </c>
      <c r="D68" s="9" t="s">
        <v>52</v>
      </c>
      <c r="E68" s="9">
        <v>42364</v>
      </c>
      <c r="F68" s="9" t="s">
        <v>20</v>
      </c>
      <c r="G68" s="9" t="s">
        <v>21</v>
      </c>
      <c r="H68" s="9">
        <v>10</v>
      </c>
      <c r="I68" s="9">
        <v>367158</v>
      </c>
      <c r="J68" s="9">
        <v>45000044</v>
      </c>
      <c r="K68" s="9">
        <v>2568.34</v>
      </c>
      <c r="L68" s="10">
        <v>61.71</v>
      </c>
      <c r="M68" s="2">
        <v>45.45</v>
      </c>
      <c r="N68" s="10">
        <f t="shared" si="1"/>
        <v>107.16</v>
      </c>
    </row>
    <row r="69" spans="1:14" s="7" customFormat="1" ht="12.75" x14ac:dyDescent="0.2">
      <c r="A69" s="8">
        <v>402050</v>
      </c>
      <c r="B69" s="9" t="s">
        <v>3</v>
      </c>
      <c r="C69" s="9">
        <v>409570</v>
      </c>
      <c r="D69" s="9" t="s">
        <v>52</v>
      </c>
      <c r="E69" s="9">
        <v>55810</v>
      </c>
      <c r="F69" s="9" t="s">
        <v>20</v>
      </c>
      <c r="G69" s="9" t="s">
        <v>21</v>
      </c>
      <c r="H69" s="9">
        <v>10</v>
      </c>
      <c r="I69" s="9">
        <v>367458</v>
      </c>
      <c r="J69" s="9">
        <v>45000044</v>
      </c>
      <c r="K69" s="9">
        <v>2568.34</v>
      </c>
      <c r="L69" s="10" t="s">
        <v>24</v>
      </c>
      <c r="M69" s="2">
        <v>45.45</v>
      </c>
      <c r="N69" s="10">
        <f t="shared" si="1"/>
        <v>45.45</v>
      </c>
    </row>
    <row r="70" spans="1:14" s="7" customFormat="1" ht="12.75" x14ac:dyDescent="0.2">
      <c r="A70" s="8">
        <v>402050</v>
      </c>
      <c r="B70" s="9" t="s">
        <v>3</v>
      </c>
      <c r="C70" s="9">
        <v>409515</v>
      </c>
      <c r="D70" s="9" t="s">
        <v>53</v>
      </c>
      <c r="E70" s="9">
        <v>47525</v>
      </c>
      <c r="F70" s="9" t="s">
        <v>23</v>
      </c>
      <c r="G70" s="9" t="s">
        <v>21</v>
      </c>
      <c r="H70" s="9">
        <v>10</v>
      </c>
      <c r="I70" s="9">
        <v>367027</v>
      </c>
      <c r="J70" s="9">
        <v>45000044</v>
      </c>
      <c r="K70" s="9">
        <v>2685.81</v>
      </c>
      <c r="L70" s="10" t="s">
        <v>24</v>
      </c>
      <c r="M70" s="2">
        <v>50</v>
      </c>
      <c r="N70" s="10">
        <f t="shared" si="1"/>
        <v>50</v>
      </c>
    </row>
    <row r="71" spans="1:14" s="7" customFormat="1" ht="12.75" x14ac:dyDescent="0.2">
      <c r="A71" s="8">
        <v>402050</v>
      </c>
      <c r="B71" s="9" t="s">
        <v>3</v>
      </c>
      <c r="C71" s="9">
        <v>409605</v>
      </c>
      <c r="D71" s="9" t="s">
        <v>54</v>
      </c>
      <c r="E71" s="9">
        <v>25828</v>
      </c>
      <c r="F71" s="9" t="s">
        <v>23</v>
      </c>
      <c r="G71" s="9" t="s">
        <v>21</v>
      </c>
      <c r="H71" s="9">
        <v>10</v>
      </c>
      <c r="I71" s="9">
        <v>360691</v>
      </c>
      <c r="J71" s="9">
        <v>45000044</v>
      </c>
      <c r="K71" s="9">
        <v>2685.81</v>
      </c>
      <c r="L71" s="10">
        <v>66.98</v>
      </c>
      <c r="M71" s="2">
        <v>18.79</v>
      </c>
      <c r="N71" s="10">
        <f t="shared" si="1"/>
        <v>85.77000000000001</v>
      </c>
    </row>
    <row r="72" spans="1:14" s="7" customFormat="1" ht="12.75" x14ac:dyDescent="0.2">
      <c r="A72" s="8">
        <v>402050</v>
      </c>
      <c r="B72" s="9" t="s">
        <v>3</v>
      </c>
      <c r="C72" s="9">
        <v>409630</v>
      </c>
      <c r="D72" s="9" t="s">
        <v>55</v>
      </c>
      <c r="E72" s="9">
        <v>25260</v>
      </c>
      <c r="F72" s="9" t="s">
        <v>20</v>
      </c>
      <c r="G72" s="9" t="s">
        <v>29</v>
      </c>
      <c r="H72" s="9">
        <v>10</v>
      </c>
      <c r="I72" s="9">
        <v>360802</v>
      </c>
      <c r="J72" s="9">
        <v>45000042</v>
      </c>
      <c r="K72" s="9">
        <v>2840.23</v>
      </c>
      <c r="L72" s="10">
        <v>94.79</v>
      </c>
      <c r="M72" s="2">
        <v>50</v>
      </c>
      <c r="N72" s="10">
        <f t="shared" si="1"/>
        <v>144.79000000000002</v>
      </c>
    </row>
    <row r="73" spans="1:14" s="7" customFormat="1" ht="12.75" x14ac:dyDescent="0.2">
      <c r="A73" s="8">
        <v>402050</v>
      </c>
      <c r="B73" s="9" t="s">
        <v>3</v>
      </c>
      <c r="C73" s="9">
        <v>409695</v>
      </c>
      <c r="D73" s="9" t="s">
        <v>56</v>
      </c>
      <c r="E73" s="9">
        <v>29569</v>
      </c>
      <c r="F73" s="9" t="s">
        <v>20</v>
      </c>
      <c r="G73" s="9" t="s">
        <v>21</v>
      </c>
      <c r="H73" s="9">
        <v>10</v>
      </c>
      <c r="I73" s="9">
        <v>360535</v>
      </c>
      <c r="J73" s="9">
        <v>45000044</v>
      </c>
      <c r="K73" s="9">
        <v>2568.34</v>
      </c>
      <c r="L73" s="10" t="s">
        <v>24</v>
      </c>
      <c r="M73" s="2">
        <v>72.58</v>
      </c>
      <c r="N73" s="10">
        <f>SUM(L73:M73)</f>
        <v>72.58</v>
      </c>
    </row>
    <row r="74" spans="1:14" s="7" customFormat="1" ht="12.75" x14ac:dyDescent="0.2">
      <c r="A74" s="8">
        <v>402050</v>
      </c>
      <c r="B74" s="9" t="s">
        <v>3</v>
      </c>
      <c r="C74" s="9">
        <v>409695</v>
      </c>
      <c r="D74" s="9" t="s">
        <v>56</v>
      </c>
      <c r="E74" s="9">
        <v>25113</v>
      </c>
      <c r="F74" s="9" t="s">
        <v>20</v>
      </c>
      <c r="G74" s="9" t="s">
        <v>21</v>
      </c>
      <c r="H74" s="9">
        <v>10</v>
      </c>
      <c r="I74" s="9">
        <v>367151</v>
      </c>
      <c r="J74" s="9">
        <v>45000044</v>
      </c>
      <c r="K74" s="9">
        <v>2768.47</v>
      </c>
      <c r="L74" s="10" t="s">
        <v>24</v>
      </c>
      <c r="M74" s="2">
        <v>72.58</v>
      </c>
      <c r="N74" s="10">
        <f t="shared" si="1"/>
        <v>72.58</v>
      </c>
    </row>
    <row r="75" spans="1:14" s="7" customFormat="1" ht="12.75" x14ac:dyDescent="0.2">
      <c r="A75" s="8">
        <v>402050</v>
      </c>
      <c r="B75" s="9" t="s">
        <v>3</v>
      </c>
      <c r="C75" s="9">
        <v>409615</v>
      </c>
      <c r="D75" s="9" t="s">
        <v>57</v>
      </c>
      <c r="E75" s="9">
        <v>41289</v>
      </c>
      <c r="F75" s="9" t="s">
        <v>20</v>
      </c>
      <c r="G75" s="9" t="s">
        <v>21</v>
      </c>
      <c r="H75" s="9">
        <v>10</v>
      </c>
      <c r="I75" s="9">
        <v>360811</v>
      </c>
      <c r="J75" s="9">
        <v>45000044</v>
      </c>
      <c r="K75" s="9">
        <v>2616.56</v>
      </c>
      <c r="L75" s="10" t="s">
        <v>24</v>
      </c>
      <c r="M75" s="2">
        <v>45</v>
      </c>
      <c r="N75" s="10">
        <f t="shared" si="1"/>
        <v>45</v>
      </c>
    </row>
    <row r="76" spans="1:14" s="7" customFormat="1" ht="12.75" x14ac:dyDescent="0.2">
      <c r="A76" s="8">
        <v>402050</v>
      </c>
      <c r="B76" s="9" t="s">
        <v>3</v>
      </c>
      <c r="C76" s="9">
        <v>409615</v>
      </c>
      <c r="D76" s="9" t="s">
        <v>57</v>
      </c>
      <c r="E76" s="9">
        <v>11375</v>
      </c>
      <c r="F76" s="9" t="s">
        <v>23</v>
      </c>
      <c r="G76" s="9" t="s">
        <v>21</v>
      </c>
      <c r="H76" s="9">
        <v>10</v>
      </c>
      <c r="I76" s="9">
        <v>362433</v>
      </c>
      <c r="J76" s="9">
        <v>45000044</v>
      </c>
      <c r="K76" s="9">
        <v>2568.34</v>
      </c>
      <c r="L76" s="10" t="s">
        <v>24</v>
      </c>
      <c r="M76" s="2">
        <v>45</v>
      </c>
      <c r="N76" s="10">
        <f t="shared" si="1"/>
        <v>45</v>
      </c>
    </row>
    <row r="77" spans="1:14" s="7" customFormat="1" ht="12.75" x14ac:dyDescent="0.2">
      <c r="A77" s="8">
        <v>402050</v>
      </c>
      <c r="B77" s="9" t="s">
        <v>3</v>
      </c>
      <c r="C77" s="9">
        <v>409615</v>
      </c>
      <c r="D77" s="9" t="s">
        <v>57</v>
      </c>
      <c r="E77" s="9">
        <v>58145</v>
      </c>
      <c r="F77" s="9" t="s">
        <v>23</v>
      </c>
      <c r="G77" s="9" t="s">
        <v>21</v>
      </c>
      <c r="H77" s="9">
        <v>10</v>
      </c>
      <c r="I77" s="9">
        <v>361457</v>
      </c>
      <c r="J77" s="9">
        <v>45000044</v>
      </c>
      <c r="K77" s="9">
        <v>2568.34</v>
      </c>
      <c r="L77" s="10" t="s">
        <v>24</v>
      </c>
      <c r="M77" s="2">
        <v>25.2</v>
      </c>
      <c r="N77" s="10">
        <f t="shared" si="1"/>
        <v>25.2</v>
      </c>
    </row>
    <row r="78" spans="1:14" s="7" customFormat="1" ht="12.75" x14ac:dyDescent="0.2">
      <c r="A78" s="8">
        <v>402050</v>
      </c>
      <c r="B78" s="9" t="s">
        <v>3</v>
      </c>
      <c r="C78" s="9">
        <v>409615</v>
      </c>
      <c r="D78" s="9" t="s">
        <v>57</v>
      </c>
      <c r="E78" s="9">
        <v>24965</v>
      </c>
      <c r="F78" s="9" t="s">
        <v>20</v>
      </c>
      <c r="G78" s="9" t="s">
        <v>21</v>
      </c>
      <c r="H78" s="9">
        <v>10</v>
      </c>
      <c r="I78" s="9">
        <v>361473</v>
      </c>
      <c r="J78" s="9">
        <v>45000044</v>
      </c>
      <c r="K78" s="9">
        <v>2649.38</v>
      </c>
      <c r="L78" s="10">
        <v>56.44</v>
      </c>
      <c r="M78" s="2">
        <v>45</v>
      </c>
      <c r="N78" s="10">
        <f t="shared" si="1"/>
        <v>101.44</v>
      </c>
    </row>
    <row r="79" spans="1:14" x14ac:dyDescent="0.25">
      <c r="A79" s="8">
        <v>403520</v>
      </c>
      <c r="B79" s="9" t="s">
        <v>4</v>
      </c>
      <c r="C79" s="9">
        <v>409715</v>
      </c>
      <c r="D79" s="9" t="s">
        <v>58</v>
      </c>
      <c r="E79" s="9">
        <v>25386</v>
      </c>
      <c r="F79" s="9" t="s">
        <v>23</v>
      </c>
      <c r="G79" s="9" t="s">
        <v>21</v>
      </c>
      <c r="H79" s="9">
        <v>10</v>
      </c>
      <c r="I79" s="9">
        <v>367489</v>
      </c>
      <c r="J79" s="9">
        <v>45000044</v>
      </c>
      <c r="K79" s="9">
        <v>2568.34</v>
      </c>
      <c r="L79" s="10" t="s">
        <v>24</v>
      </c>
      <c r="M79" s="2">
        <v>31.59</v>
      </c>
      <c r="N79" s="10">
        <f t="shared" si="1"/>
        <v>31.59</v>
      </c>
    </row>
    <row r="80" spans="1:14" x14ac:dyDescent="0.25">
      <c r="A80" s="8">
        <v>403520</v>
      </c>
      <c r="B80" s="9" t="s">
        <v>4</v>
      </c>
      <c r="C80" s="9">
        <v>409715</v>
      </c>
      <c r="D80" s="9" t="s">
        <v>58</v>
      </c>
      <c r="E80" s="9">
        <v>10844</v>
      </c>
      <c r="F80" s="9" t="s">
        <v>20</v>
      </c>
      <c r="G80" s="9" t="s">
        <v>21</v>
      </c>
      <c r="H80" s="9">
        <v>10</v>
      </c>
      <c r="I80" s="9">
        <v>361347</v>
      </c>
      <c r="J80" s="9">
        <v>45000044</v>
      </c>
      <c r="K80" s="9">
        <v>2616.56</v>
      </c>
      <c r="L80" s="10">
        <v>65.180000000000007</v>
      </c>
      <c r="M80" s="2">
        <v>45</v>
      </c>
      <c r="N80" s="10">
        <f t="shared" si="1"/>
        <v>110.18</v>
      </c>
    </row>
    <row r="81" spans="1:14" x14ac:dyDescent="0.25">
      <c r="A81" s="8">
        <v>403520</v>
      </c>
      <c r="B81" s="9" t="s">
        <v>4</v>
      </c>
      <c r="C81" s="9">
        <v>409715</v>
      </c>
      <c r="D81" s="9" t="s">
        <v>58</v>
      </c>
      <c r="E81" s="9">
        <v>10336</v>
      </c>
      <c r="F81" s="9" t="s">
        <v>30</v>
      </c>
      <c r="G81" s="9" t="s">
        <v>21</v>
      </c>
      <c r="H81" s="9">
        <v>10</v>
      </c>
      <c r="I81" s="9">
        <v>361034</v>
      </c>
      <c r="J81" s="9">
        <v>45000044</v>
      </c>
      <c r="K81" s="9">
        <v>2616.56</v>
      </c>
      <c r="L81" s="10" t="s">
        <v>24</v>
      </c>
      <c r="M81" s="2">
        <v>31.59</v>
      </c>
      <c r="N81" s="10">
        <f t="shared" si="1"/>
        <v>31.59</v>
      </c>
    </row>
    <row r="82" spans="1:14" x14ac:dyDescent="0.25">
      <c r="A82" s="8">
        <v>403520</v>
      </c>
      <c r="B82" s="9" t="s">
        <v>4</v>
      </c>
      <c r="C82" s="9">
        <v>409715</v>
      </c>
      <c r="D82" s="9" t="s">
        <v>58</v>
      </c>
      <c r="E82" s="9">
        <v>9323</v>
      </c>
      <c r="F82" s="9" t="s">
        <v>23</v>
      </c>
      <c r="G82" s="9" t="s">
        <v>21</v>
      </c>
      <c r="H82" s="9">
        <v>10</v>
      </c>
      <c r="I82" s="9">
        <v>367035</v>
      </c>
      <c r="J82" s="9">
        <v>45000044</v>
      </c>
      <c r="K82" s="9">
        <v>2568.34</v>
      </c>
      <c r="L82" s="10">
        <v>66.39</v>
      </c>
      <c r="M82" s="2">
        <v>45</v>
      </c>
      <c r="N82" s="10">
        <f t="shared" si="1"/>
        <v>111.39</v>
      </c>
    </row>
    <row r="83" spans="1:14" x14ac:dyDescent="0.25">
      <c r="A83" s="8">
        <v>403520</v>
      </c>
      <c r="B83" s="9" t="s">
        <v>4</v>
      </c>
      <c r="C83" s="9">
        <v>409447</v>
      </c>
      <c r="D83" s="9" t="s">
        <v>59</v>
      </c>
      <c r="E83" s="9">
        <v>10039</v>
      </c>
      <c r="F83" s="9" t="s">
        <v>20</v>
      </c>
      <c r="G83" s="9" t="s">
        <v>21</v>
      </c>
      <c r="H83" s="9">
        <v>10</v>
      </c>
      <c r="I83" s="9">
        <v>360705</v>
      </c>
      <c r="J83" s="9">
        <v>45000044</v>
      </c>
      <c r="K83" s="9">
        <v>2568.34</v>
      </c>
      <c r="L83" s="10">
        <v>67.709999999999994</v>
      </c>
      <c r="M83" s="2">
        <v>100</v>
      </c>
      <c r="N83" s="10">
        <f t="shared" si="1"/>
        <v>167.70999999999998</v>
      </c>
    </row>
    <row r="84" spans="1:14" x14ac:dyDescent="0.25">
      <c r="A84" s="8">
        <v>403520</v>
      </c>
      <c r="B84" s="9" t="s">
        <v>4</v>
      </c>
      <c r="C84" s="9">
        <v>409447</v>
      </c>
      <c r="D84" s="9" t="s">
        <v>59</v>
      </c>
      <c r="E84" s="9">
        <v>70920</v>
      </c>
      <c r="F84" s="9" t="s">
        <v>20</v>
      </c>
      <c r="G84" s="9" t="s">
        <v>21</v>
      </c>
      <c r="H84" s="9">
        <v>10</v>
      </c>
      <c r="I84" s="9">
        <v>367488</v>
      </c>
      <c r="J84" s="9">
        <v>45000044</v>
      </c>
      <c r="K84" s="9">
        <v>2649.38</v>
      </c>
      <c r="L84" s="10" t="s">
        <v>24</v>
      </c>
      <c r="M84" s="2">
        <v>100</v>
      </c>
      <c r="N84" s="10">
        <f t="shared" si="1"/>
        <v>100</v>
      </c>
    </row>
    <row r="85" spans="1:14" x14ac:dyDescent="0.25">
      <c r="A85" s="8">
        <v>403520</v>
      </c>
      <c r="B85" s="9" t="s">
        <v>4</v>
      </c>
      <c r="C85" s="9">
        <v>409730</v>
      </c>
      <c r="D85" s="9" t="s">
        <v>60</v>
      </c>
      <c r="E85" s="9">
        <v>39171</v>
      </c>
      <c r="F85" s="9" t="s">
        <v>20</v>
      </c>
      <c r="G85" s="9" t="s">
        <v>21</v>
      </c>
      <c r="H85" s="9">
        <v>10</v>
      </c>
      <c r="I85" s="9">
        <v>367398</v>
      </c>
      <c r="J85" s="9">
        <v>45000044</v>
      </c>
      <c r="K85" s="9">
        <v>2568.34</v>
      </c>
      <c r="L85" s="10" t="s">
        <v>24</v>
      </c>
      <c r="M85" s="2">
        <v>72.62</v>
      </c>
      <c r="N85" s="10">
        <f t="shared" si="1"/>
        <v>72.62</v>
      </c>
    </row>
    <row r="86" spans="1:14" x14ac:dyDescent="0.25">
      <c r="A86" s="8">
        <v>403520</v>
      </c>
      <c r="B86" s="9" t="s">
        <v>4</v>
      </c>
      <c r="C86" s="9">
        <v>409730</v>
      </c>
      <c r="D86" s="9" t="s">
        <v>60</v>
      </c>
      <c r="E86" s="9">
        <v>45091</v>
      </c>
      <c r="F86" s="9" t="s">
        <v>23</v>
      </c>
      <c r="G86" s="9" t="s">
        <v>21</v>
      </c>
      <c r="H86" s="9">
        <v>10</v>
      </c>
      <c r="I86" s="9">
        <v>367395</v>
      </c>
      <c r="J86" s="9">
        <v>45000044</v>
      </c>
      <c r="K86" s="9">
        <v>2568.34</v>
      </c>
      <c r="L86" s="10" t="s">
        <v>24</v>
      </c>
      <c r="M86" s="2">
        <v>150</v>
      </c>
      <c r="N86" s="10">
        <f t="shared" si="1"/>
        <v>150</v>
      </c>
    </row>
    <row r="87" spans="1:14" x14ac:dyDescent="0.25">
      <c r="A87" s="8">
        <v>403520</v>
      </c>
      <c r="B87" s="9" t="s">
        <v>4</v>
      </c>
      <c r="C87" s="9">
        <v>409730</v>
      </c>
      <c r="D87" s="9" t="s">
        <v>60</v>
      </c>
      <c r="E87" s="9">
        <v>66488</v>
      </c>
      <c r="F87" s="9" t="s">
        <v>20</v>
      </c>
      <c r="G87" s="9" t="s">
        <v>21</v>
      </c>
      <c r="H87" s="9">
        <v>10</v>
      </c>
      <c r="I87" s="9">
        <v>367399</v>
      </c>
      <c r="J87" s="9">
        <v>45000044</v>
      </c>
      <c r="K87" s="9">
        <v>2568.34</v>
      </c>
      <c r="L87" s="10" t="s">
        <v>24</v>
      </c>
      <c r="M87" s="2">
        <v>72.62</v>
      </c>
      <c r="N87" s="10">
        <f t="shared" si="1"/>
        <v>72.62</v>
      </c>
    </row>
    <row r="88" spans="1:14" x14ac:dyDescent="0.25">
      <c r="A88" s="8">
        <v>403520</v>
      </c>
      <c r="B88" s="9" t="s">
        <v>4</v>
      </c>
      <c r="C88" s="9">
        <v>409485</v>
      </c>
      <c r="D88" s="9" t="s">
        <v>61</v>
      </c>
      <c r="E88" s="9">
        <v>52657</v>
      </c>
      <c r="F88" s="9" t="s">
        <v>20</v>
      </c>
      <c r="G88" s="9" t="s">
        <v>21</v>
      </c>
      <c r="H88" s="9">
        <v>10</v>
      </c>
      <c r="I88" s="9">
        <v>367366</v>
      </c>
      <c r="J88" s="9">
        <v>45000044</v>
      </c>
      <c r="K88" s="9">
        <v>2568.34</v>
      </c>
      <c r="L88" s="10" t="s">
        <v>24</v>
      </c>
      <c r="M88" s="2">
        <v>100</v>
      </c>
      <c r="N88" s="10">
        <f t="shared" si="1"/>
        <v>100</v>
      </c>
    </row>
    <row r="89" spans="1:14" x14ac:dyDescent="0.25">
      <c r="A89" s="8">
        <v>403520</v>
      </c>
      <c r="B89" s="9" t="s">
        <v>4</v>
      </c>
      <c r="C89" s="9">
        <v>409485</v>
      </c>
      <c r="D89" s="9" t="s">
        <v>61</v>
      </c>
      <c r="E89" s="9">
        <v>27234</v>
      </c>
      <c r="F89" s="9" t="s">
        <v>30</v>
      </c>
      <c r="G89" s="9" t="s">
        <v>21</v>
      </c>
      <c r="H89" s="9">
        <v>10</v>
      </c>
      <c r="I89" s="9">
        <v>367490</v>
      </c>
      <c r="J89" s="9">
        <v>45000044</v>
      </c>
      <c r="K89" s="9">
        <v>2568.34</v>
      </c>
      <c r="L89" s="10" t="s">
        <v>24</v>
      </c>
      <c r="M89" s="2">
        <v>100</v>
      </c>
      <c r="N89" s="10">
        <f t="shared" si="1"/>
        <v>100</v>
      </c>
    </row>
    <row r="90" spans="1:14" x14ac:dyDescent="0.25">
      <c r="A90" s="20">
        <v>403520</v>
      </c>
      <c r="B90" s="21" t="s">
        <v>4</v>
      </c>
      <c r="C90" s="21">
        <v>409485</v>
      </c>
      <c r="D90" s="21" t="s">
        <v>61</v>
      </c>
      <c r="E90" s="21">
        <v>9556</v>
      </c>
      <c r="F90" s="21" t="s">
        <v>20</v>
      </c>
      <c r="G90" s="21" t="s">
        <v>21</v>
      </c>
      <c r="H90" s="21">
        <v>10</v>
      </c>
      <c r="I90" s="21">
        <v>367036</v>
      </c>
      <c r="J90" s="21">
        <v>45000044</v>
      </c>
      <c r="K90" s="21">
        <v>2616.56</v>
      </c>
      <c r="L90" s="22" t="s">
        <v>24</v>
      </c>
      <c r="M90" s="23">
        <v>100</v>
      </c>
      <c r="N90" s="22">
        <f t="shared" si="1"/>
        <v>100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F4E7E50F37C478ECCA2726F957250" ma:contentTypeVersion="6" ma:contentTypeDescription="Create a new document." ma:contentTypeScope="" ma:versionID="641e86325bf6899ef1defaed18486eb8">
  <xsd:schema xmlns:xsd="http://www.w3.org/2001/XMLSchema" xmlns:xs="http://www.w3.org/2001/XMLSchema" xmlns:p="http://schemas.microsoft.com/office/2006/metadata/properties" xmlns:ns2="911c9536-75c3-4644-990f-a67d9fc82379" xmlns:ns3="91f21a2a-066d-44f9-a7c3-79d941382e15" targetNamespace="http://schemas.microsoft.com/office/2006/metadata/properties" ma:root="true" ma:fieldsID="0a64ec537e4844ab4c73132416b0add8" ns2:_="" ns3:_="">
    <xsd:import namespace="911c9536-75c3-4644-990f-a67d9fc82379"/>
    <xsd:import namespace="91f21a2a-066d-44f9-a7c3-79d941382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c9536-75c3-4644-990f-a67d9fc82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21a2a-066d-44f9-a7c3-79d941382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30CFD3-DF2E-4CA1-973A-867EC7B4CB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181CCD-A7E2-4247-BFFD-4DAB1ADBA7A8}">
  <ds:schemaRefs>
    <ds:schemaRef ds:uri="http://schemas.microsoft.com/office/2006/documentManagement/types"/>
    <ds:schemaRef ds:uri="http://www.w3.org/XML/1998/namespace"/>
    <ds:schemaRef ds:uri="91f21a2a-066d-44f9-a7c3-79d941382e15"/>
    <ds:schemaRef ds:uri="http://purl.org/dc/elements/1.1/"/>
    <ds:schemaRef ds:uri="911c9536-75c3-4644-990f-a67d9fc8237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FDF5F8B-FCD7-44EA-9414-1C43D9760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1c9536-75c3-4644-990f-a67d9fc82379"/>
    <ds:schemaRef ds:uri="91f21a2a-066d-44f9-a7c3-79d941382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Päätöksen liite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Mäki Elina</dc:creator>
  <cp:keywords/>
  <dc:description/>
  <cp:lastModifiedBy>Hedberg Susanna</cp:lastModifiedBy>
  <cp:revision/>
  <dcterms:created xsi:type="dcterms:W3CDTF">2022-12-01T07:51:34Z</dcterms:created>
  <dcterms:modified xsi:type="dcterms:W3CDTF">2023-02-27T13:11:55Z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0x0101004B3F4E7E50F37C478ECCA2726F957250</vt:lpwstr>
  </property>
</Properties>
</file>