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8922el\Documents\Avustukset\Tanjan perintö\Kohdennettu erityisavustus\"/>
    </mc:Choice>
  </mc:AlternateContent>
  <xr:revisionPtr revIDLastSave="0" documentId="13_ncr:1_{1AC93FE9-3557-41B5-9CF4-B90506B3B9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aportt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L32" i="1"/>
  <c r="L13" i="1"/>
  <c r="K13" i="1"/>
  <c r="L16" i="1" l="1"/>
  <c r="L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Kulta 2</author>
  </authors>
  <commentList>
    <comment ref="B5" authorId="0" shapeId="0" xr:uid="{00000000-0006-0000-0000-000001000000}">
      <text>
        <r>
          <rPr>
            <sz val="11"/>
            <color indexed="8"/>
            <rFont val="Calibri"/>
            <family val="2"/>
            <scheme val="minor"/>
          </rPr>
          <t>yhteystiedot_hakijan_nimi</t>
        </r>
      </text>
    </comment>
    <comment ref="C5" authorId="0" shapeId="0" xr:uid="{00000000-0006-0000-0000-000002000000}">
      <text>
        <r>
          <rPr>
            <sz val="11"/>
            <color indexed="8"/>
            <rFont val="Calibri"/>
            <family val="2"/>
            <scheme val="minor"/>
          </rPr>
          <t>anottavan_avustuksen_kayttotarkoitus</t>
        </r>
      </text>
    </comment>
    <comment ref="D5" authorId="0" shapeId="0" xr:uid="{00000000-0006-0000-0000-000003000000}">
      <text>
        <r>
          <rPr>
            <sz val="11"/>
            <color indexed="8"/>
            <rFont val="Calibri"/>
            <family val="2"/>
            <scheme val="minor"/>
          </rPr>
          <t>ajankohta</t>
        </r>
      </text>
    </comment>
    <comment ref="E5" authorId="0" shapeId="0" xr:uid="{00000000-0006-0000-0000-000004000000}">
      <text>
        <r>
          <rPr>
            <sz val="11"/>
            <color indexed="8"/>
            <rFont val="Calibri"/>
            <family val="2"/>
            <scheme val="minor"/>
          </rPr>
          <t>arvioitu_osallistujamaara</t>
        </r>
      </text>
    </comment>
    <comment ref="F5" authorId="0" shapeId="0" xr:uid="{00000000-0006-0000-0000-000006000000}">
      <text>
        <r>
          <rPr>
            <sz val="11"/>
            <color indexed="8"/>
            <rFont val="Calibri"/>
            <family val="2"/>
            <scheme val="minor"/>
          </rPr>
          <t>kustannukset</t>
        </r>
      </text>
    </comment>
    <comment ref="G5" authorId="0" shapeId="0" xr:uid="{00000000-0006-0000-0000-000007000000}">
      <text>
        <r>
          <rPr>
            <sz val="11"/>
            <color indexed="8"/>
            <rFont val="Calibri"/>
            <family val="2"/>
            <scheme val="minor"/>
          </rPr>
          <t>kustannuslaskelma</t>
        </r>
      </text>
    </comment>
    <comment ref="H5" authorId="0" shapeId="0" xr:uid="{00000000-0006-0000-0000-000008000000}">
      <text>
        <r>
          <rPr>
            <sz val="11"/>
            <color indexed="8"/>
            <rFont val="Calibri"/>
            <family val="2"/>
            <scheme val="minor"/>
          </rPr>
          <t>onko_samaan_tarkoitukseen_saatu_avustusta_muualta</t>
        </r>
      </text>
    </comment>
    <comment ref="K5" authorId="0" shapeId="0" xr:uid="{00000000-0006-0000-0000-000005000000}">
      <text>
        <r>
          <rPr>
            <sz val="11"/>
            <color indexed="8"/>
            <rFont val="Calibri"/>
            <family val="2"/>
            <scheme val="minor"/>
          </rPr>
          <t>haettava_summa</t>
        </r>
      </text>
    </comment>
    <comment ref="L5" authorId="0" shapeId="0" xr:uid="{00000000-0006-0000-0000-000009000000}">
      <text>
        <r>
          <rPr>
            <sz val="11"/>
            <color indexed="8"/>
            <rFont val="Calibri"/>
            <family val="2"/>
            <scheme val="minor"/>
          </rPr>
          <t>esitetty_summa</t>
        </r>
      </text>
    </comment>
  </commentList>
</comments>
</file>

<file path=xl/sharedStrings.xml><?xml version="1.0" encoding="utf-8"?>
<sst xmlns="http://schemas.openxmlformats.org/spreadsheetml/2006/main" count="88" uniqueCount="70">
  <si>
    <t>Kaupunginhallituksen avustukset: Kohdennettu erityisavustus (satunnaiset avustukset)</t>
  </si>
  <si>
    <t>Yhdistyksen tai työryhmän nimi</t>
  </si>
  <si>
    <t>Anottavan avustuksen käyttötarkoitus</t>
  </si>
  <si>
    <t>Ajankohta</t>
  </si>
  <si>
    <t>Kustannuslaskelma</t>
  </si>
  <si>
    <t>Turkuseura - Åbosamfundet ry</t>
  </si>
  <si>
    <t xml:space="preserve">Brinkkala-joulukalenterin toteuttaminen  </t>
  </si>
  <si>
    <t>Syksy 2022</t>
  </si>
  <si>
    <t>Ei</t>
  </si>
  <si>
    <t>Turun venäläinen klubi ry</t>
  </si>
  <si>
    <t>Sotaa paenneiden ukrainalisten auttaminen.</t>
  </si>
  <si>
    <t>2022 v.</t>
  </si>
  <si>
    <t>Tilanvuokra (kerhot, esiintymistilat) 2500,00 euroa_x000D_
Opintomateriaali (kirjat, tarpeisto jne.) 1500,00 euroa _x000D_
Matkakulut 4000,00 euroa</t>
  </si>
  <si>
    <t>Kultti Productions</t>
  </si>
  <si>
    <t>Brinkkalan Taiteiden yön tapahtumakokonaisuuden suunnittelu ja koordinointi</t>
  </si>
  <si>
    <t>11.8.2022 klo 16.00-02.00</t>
  </si>
  <si>
    <t>Monikulttuurinen varhaiskasvatus, koulu ja koti ry. - Mångkulturell småbarnspedagogik, skola och hem rf</t>
  </si>
  <si>
    <t>Maahanmuuttajien leirien(3 kpl) bussikuljetukset</t>
  </si>
  <si>
    <t>Kesä 2022</t>
  </si>
  <si>
    <t xml:space="preserve">Leirialueen vuokra 600euroa / kerta_x000D_
Bussikuljetus 540 euroa / kerta_x000D_
Ruokailut 600 euroa / kerta_x000D_
</t>
  </si>
  <si>
    <t>Turun seudun Inkeri-seura ry</t>
  </si>
  <si>
    <t>Yhdistyksen toiminnan kehittäminen ja vapaaehtoisten työntekijöiden toimintakyvyn parantaminen.</t>
  </si>
  <si>
    <t>1.-4.8.2022</t>
  </si>
  <si>
    <t>Majoittuminen ja ruokailu (puolihoitovuorokausi) 10 henkilöä 2.268,00_x000D_
Matkakulut 10 henkilöä 2x65 km linja-auto+taksi tai omilla autoilla arviolta 200,00</t>
  </si>
  <si>
    <t>Keho Kollektiivi ry</t>
  </si>
  <si>
    <t>Burger Cabaret -tapahtuman järjestämiseen</t>
  </si>
  <si>
    <t>19.08.2022</t>
  </si>
  <si>
    <t>Onko samaan tarkoitukseen 
saatu avustusta muualta?</t>
  </si>
  <si>
    <t>Arvioitu 
osallistujamäärä</t>
  </si>
  <si>
    <t>Aiemmin myönnetyt avsustukset</t>
  </si>
  <si>
    <t>Perustelut</t>
  </si>
  <si>
    <t xml:space="preserve">Kh. 4.4.2022 § 165 avustus ukrainalaisten auttamiseksi </t>
  </si>
  <si>
    <t>1.</t>
  </si>
  <si>
    <t>3.</t>
  </si>
  <si>
    <t>2.</t>
  </si>
  <si>
    <t>4.</t>
  </si>
  <si>
    <t>5.</t>
  </si>
  <si>
    <t>6.</t>
  </si>
  <si>
    <t xml:space="preserve">Painokulut: 1 770 euroa (Tekijänä Lightpress Oy)
Piirtäminen, visuaalinen suunnittelu: 2 600 euroa (Kuvittajana Kirsi Haapamäki ja taittajana graafikko Teemu Kaitanen)
Markkinointikulut: 550 euroa
= 4 920 euroa
</t>
  </si>
  <si>
    <t>Avustus 50% hyväksytyistä kustannuksista.
Palkka- ja palkkiokustannukset eivät ole hyväksyttäviä kustannuksia.</t>
  </si>
  <si>
    <t>Avustus 50% hyväksytyistä 
kustannuksista. Matkakulut eivät ole hyväksyttäviä kuluja.</t>
  </si>
  <si>
    <t>Avustusta ei myönnetä yksinomaan matka- ja majoituskuluihin.</t>
  </si>
  <si>
    <t>Avustus 50% hyväksytyistä
kustannuksista. Avustusta ei myönnetä palkka- ja palkkiokustannuksiin.</t>
  </si>
  <si>
    <t>YHTEENSÄ</t>
  </si>
  <si>
    <t>Määräraha 2022</t>
  </si>
  <si>
    <t>jothkaups 10.3.2022 § 4</t>
  </si>
  <si>
    <t>jothkaups 7.4.2022 § 6</t>
  </si>
  <si>
    <t>Jää</t>
  </si>
  <si>
    <t>Määräraha Kh 4.4.2022 § 165</t>
  </si>
  <si>
    <t>Pormestari 29.3.2022 § 18</t>
  </si>
  <si>
    <t>Ehdotus 29.8.2022</t>
  </si>
  <si>
    <t>Kohdennetut erityisavustukset 2022/3</t>
  </si>
  <si>
    <t>Diaarinumero 357-2022</t>
  </si>
  <si>
    <t>Liite 1</t>
  </si>
  <si>
    <t>Kustannukset 
(Euro)</t>
  </si>
  <si>
    <t>Hyväksyttävät kustannukset (Euro)</t>
  </si>
  <si>
    <t>Haettava summa 
(Euro)</t>
  </si>
  <si>
    <t>Esitetty summa 
(Euro)</t>
  </si>
  <si>
    <t>Yleishyödyllisen yhdistyksen toiminta-avustus 2022 (18900 Eur) 
Vuokravapautushakemus kaupungin omistamiin tiloihin poikkeusolojen aikana (5247 Eur) 
Yleishyödyllisen yhdistyksen toiminta-avustus 2021 (19000 Eur)
Kohdennettu erityisavustus 2022 (2525 Eur)</t>
  </si>
  <si>
    <t xml:space="preserve">Yleishyödyllisen yhdistyksen toiminta-avustus 2022 (2050 Eur)
	Toiminta-avustus nuorisojärjestöt 2022 (2500 Eur)
Maahanmuuttajayhdistysten avustus koronatoimiin 2021 (10000 Eur)
</t>
  </si>
  <si>
    <t>Yleishyödyllisen yhdistyksen toiminta-avustus 2022 (700 Eur)
	Yleishyödyllisen yhdistyksen toiminta-avustus 2021 (600 Eur)</t>
  </si>
  <si>
    <t xml:space="preserve">	Kategoria 2 - Kulttuuri- ja taideyhteisöjen toiminta-avustukset 2022 (1000 Eur)
Turku 2029 -säätiön avustus ammattitaiteilijoille  2021 (5000 Eur)</t>
  </si>
  <si>
    <t xml:space="preserve">Työskentelykulut 7200,00 (tapahtuman tuottajien (2hlö) työskentely 2000,00, tuottajan assistentti 200,00, esiintyjien palkkiot (15hlö) 3750,00, tapahtuman rakennus (2hlö) 200,00, tekninen henkilökunta 200,00, tapahtuman valo- ja videokuvaus 850,00).
Vuokrakulut 400,00 (valo- ja äänitekniikan vuokra 300,00, ilma-akrobatiatelineen vuokra 100,00).
Markkinointi 100,00 (somemainonta, julisteet, lehti-ilmoitukset).
Vieraanvaraisuus 200,00 (esiintyjien ja järjestäjien muonitus 1 ateria/hlö, 20hlö).
Muut kulut 600,00 (sirkus- ja kiinnitysvälineet + auto 500,00 , mahdolliset muut tuotannolliset kulut 100,00).
Kustannukset yhteensä 8 500,00 </t>
  </si>
  <si>
    <t>Suunnittelu- ja koordinointityö 3000 Euroa (kuukauden palkka)</t>
  </si>
  <si>
    <t xml:space="preserve">Kyllä; 5000,00 Eur, Suomen Kulttuurirahaston Varsinais-Suomen rahasto  </t>
  </si>
  <si>
    <t>jothkaups 22.6.2022 § 9</t>
  </si>
  <si>
    <t>Eur</t>
  </si>
  <si>
    <t>Avustus ukrainalaisten auttamiseksi (Euro)</t>
  </si>
  <si>
    <t>Avustusta ei myönnetä yksinomaan palkka- ja palkkiokustannuksiin.
Uusi yritys, rekisteröity 14.06.2022.</t>
  </si>
  <si>
    <t>Pyydetään lisäselvitystä ja siirretään seuraavaan kokoukseen.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</si>
</sst>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</font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3"/>
      <name val="Calibri"/>
      <family val="2"/>
      <scheme val="minor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3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</font>
    <font>
      <b/>
      <sz val="13"/>
      <name val="Calibri"/>
      <family val="2"/>
    </font>
    <font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2" borderId="0"/>
  </cellStyleXfs>
  <cellXfs count="102">
    <xf numFmtId="0" fontId="0" fillId="0" borderId="0" xfId="0"/>
    <xf numFmtId="0" fontId="0" fillId="0" borderId="0" xfId="0" applyFill="1"/>
    <xf numFmtId="0" fontId="7" fillId="4" borderId="5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10" fillId="4" borderId="6" xfId="0" applyFont="1" applyFill="1" applyBorder="1"/>
    <xf numFmtId="0" fontId="10" fillId="4" borderId="7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16" fillId="2" borderId="0" xfId="0" applyFont="1" applyFill="1"/>
    <xf numFmtId="0" fontId="15" fillId="2" borderId="0" xfId="0" applyFont="1" applyFill="1"/>
    <xf numFmtId="0" fontId="17" fillId="2" borderId="0" xfId="0" applyFont="1" applyFill="1"/>
    <xf numFmtId="0" fontId="14" fillId="2" borderId="0" xfId="0" applyFont="1" applyFill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2" fontId="15" fillId="2" borderId="0" xfId="2" applyNumberFormat="1" applyFont="1" applyFill="1" applyAlignment="1">
      <alignment horizontal="center"/>
    </xf>
    <xf numFmtId="2" fontId="0" fillId="0" borderId="0" xfId="2" applyNumberFormat="1" applyFont="1" applyFill="1" applyAlignment="1">
      <alignment horizontal="center" vertical="center"/>
    </xf>
    <xf numFmtId="2" fontId="3" fillId="0" borderId="4" xfId="2" applyNumberFormat="1" applyFont="1" applyFill="1" applyBorder="1" applyAlignment="1">
      <alignment horizontal="center" vertical="center"/>
    </xf>
    <xf numFmtId="2" fontId="3" fillId="0" borderId="2" xfId="2" applyNumberFormat="1" applyFont="1" applyFill="1" applyBorder="1" applyAlignment="1">
      <alignment horizontal="center" vertical="center"/>
    </xf>
    <xf numFmtId="2" fontId="3" fillId="0" borderId="3" xfId="2" applyNumberFormat="1" applyFont="1" applyFill="1" applyBorder="1" applyAlignment="1">
      <alignment horizontal="center" vertical="center"/>
    </xf>
    <xf numFmtId="2" fontId="9" fillId="4" borderId="6" xfId="2" applyNumberFormat="1" applyFont="1" applyFill="1" applyBorder="1" applyAlignment="1">
      <alignment horizontal="center" vertical="center"/>
    </xf>
    <xf numFmtId="2" fontId="4" fillId="0" borderId="0" xfId="2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43" fontId="0" fillId="0" borderId="0" xfId="1" applyFont="1" applyFill="1" applyAlignment="1">
      <alignment horizontal="center" vertical="center"/>
    </xf>
    <xf numFmtId="43" fontId="2" fillId="0" borderId="1" xfId="1" applyFont="1" applyFill="1" applyBorder="1" applyAlignment="1">
      <alignment horizontal="center" vertical="center" wrapText="1"/>
    </xf>
    <xf numFmtId="43" fontId="18" fillId="0" borderId="0" xfId="1" applyFont="1" applyFill="1" applyAlignment="1">
      <alignment horizontal="center" vertical="center"/>
    </xf>
    <xf numFmtId="43" fontId="0" fillId="0" borderId="0" xfId="1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2" xfId="1" applyNumberFormat="1" applyFont="1" applyFill="1" applyBorder="1" applyAlignment="1">
      <alignment horizontal="center" vertical="center" wrapText="1"/>
    </xf>
    <xf numFmtId="2" fontId="0" fillId="4" borderId="2" xfId="1" applyNumberFormat="1" applyFont="1" applyFill="1" applyBorder="1" applyAlignment="1">
      <alignment horizontal="center" vertical="center"/>
    </xf>
    <xf numFmtId="2" fontId="3" fillId="0" borderId="4" xfId="1" applyNumberFormat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/>
    </xf>
    <xf numFmtId="2" fontId="0" fillId="4" borderId="4" xfId="1" applyNumberFormat="1" applyFont="1" applyFill="1" applyBorder="1" applyAlignment="1">
      <alignment horizontal="center" vertical="center"/>
    </xf>
    <xf numFmtId="2" fontId="3" fillId="3" borderId="2" xfId="1" applyNumberFormat="1" applyFont="1" applyFill="1" applyBorder="1" applyAlignment="1">
      <alignment horizontal="center" vertical="center"/>
    </xf>
    <xf numFmtId="2" fontId="3" fillId="4" borderId="2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3" borderId="3" xfId="1" applyNumberFormat="1" applyFont="1" applyFill="1" applyBorder="1" applyAlignment="1">
      <alignment horizontal="center" vertical="center"/>
    </xf>
    <xf numFmtId="2" fontId="0" fillId="4" borderId="3" xfId="1" applyNumberFormat="1" applyFont="1" applyFill="1" applyBorder="1" applyAlignment="1">
      <alignment horizontal="center" vertical="center"/>
    </xf>
    <xf numFmtId="2" fontId="8" fillId="4" borderId="6" xfId="1" applyNumberFormat="1" applyFont="1" applyFill="1" applyBorder="1" applyAlignment="1">
      <alignment horizontal="center" vertical="center" wrapText="1"/>
    </xf>
    <xf numFmtId="2" fontId="9" fillId="4" borderId="6" xfId="1" applyNumberFormat="1" applyFont="1" applyFill="1" applyBorder="1" applyAlignment="1">
      <alignment horizontal="center" vertical="center" wrapText="1"/>
    </xf>
    <xf numFmtId="2" fontId="10" fillId="4" borderId="6" xfId="1" applyNumberFormat="1" applyFont="1" applyFill="1" applyBorder="1" applyAlignment="1">
      <alignment horizontal="center" vertical="center"/>
    </xf>
    <xf numFmtId="2" fontId="19" fillId="0" borderId="0" xfId="1" applyNumberFormat="1" applyFont="1" applyFill="1" applyBorder="1" applyAlignment="1">
      <alignment horizontal="center" vertical="center"/>
    </xf>
    <xf numFmtId="43" fontId="20" fillId="2" borderId="0" xfId="1" applyFont="1" applyFill="1" applyAlignment="1">
      <alignment horizontal="center" vertical="center"/>
    </xf>
    <xf numFmtId="43" fontId="20" fillId="2" borderId="0" xfId="1" applyFont="1" applyFill="1" applyAlignment="1">
      <alignment horizontal="center"/>
    </xf>
    <xf numFmtId="43" fontId="21" fillId="2" borderId="0" xfId="1" applyFont="1" applyFill="1" applyAlignment="1">
      <alignment horizontal="center" vertical="center"/>
    </xf>
    <xf numFmtId="43" fontId="22" fillId="2" borderId="0" xfId="1" applyFont="1" applyFill="1" applyAlignment="1">
      <alignment horizontal="center" vertical="center"/>
    </xf>
    <xf numFmtId="43" fontId="23" fillId="2" borderId="0" xfId="1" applyFont="1" applyFill="1" applyAlignment="1">
      <alignment horizontal="center" vertical="center"/>
    </xf>
    <xf numFmtId="43" fontId="22" fillId="0" borderId="0" xfId="1" applyFont="1" applyAlignment="1">
      <alignment horizontal="center" vertical="center"/>
    </xf>
    <xf numFmtId="43" fontId="23" fillId="0" borderId="0" xfId="1" applyFont="1" applyAlignment="1">
      <alignment horizontal="center"/>
    </xf>
    <xf numFmtId="43" fontId="22" fillId="0" borderId="14" xfId="1" applyFont="1" applyBorder="1" applyAlignment="1">
      <alignment horizontal="center" vertical="center"/>
    </xf>
    <xf numFmtId="43" fontId="23" fillId="0" borderId="15" xfId="1" applyFont="1" applyBorder="1" applyAlignment="1">
      <alignment horizontal="center"/>
    </xf>
    <xf numFmtId="43" fontId="22" fillId="0" borderId="16" xfId="1" applyFont="1" applyBorder="1" applyAlignment="1">
      <alignment horizontal="center" vertical="center"/>
    </xf>
    <xf numFmtId="43" fontId="23" fillId="0" borderId="17" xfId="1" applyFont="1" applyBorder="1" applyAlignment="1">
      <alignment horizontal="center"/>
    </xf>
    <xf numFmtId="43" fontId="22" fillId="0" borderId="0" xfId="1" applyFont="1" applyFill="1" applyAlignment="1">
      <alignment horizontal="center" vertical="center"/>
    </xf>
    <xf numFmtId="43" fontId="23" fillId="0" borderId="12" xfId="1" applyFont="1" applyBorder="1" applyAlignment="1">
      <alignment horizontal="center" vertical="center"/>
    </xf>
    <xf numFmtId="43" fontId="23" fillId="0" borderId="13" xfId="1" applyFont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/>
    </xf>
    <xf numFmtId="2" fontId="3" fillId="3" borderId="4" xfId="2" applyNumberFormat="1" applyFont="1" applyFill="1" applyBorder="1" applyAlignment="1">
      <alignment horizontal="center" vertical="center"/>
    </xf>
    <xf numFmtId="2" fontId="3" fillId="3" borderId="4" xfId="1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</cellXfs>
  <cellStyles count="4">
    <cellStyle name="Normaali" xfId="0" builtinId="0"/>
    <cellStyle name="Normaali 2" xfId="3" xr:uid="{39014D81-B7A7-4B05-8C33-B8C1FA4A36FA}"/>
    <cellStyle name="Pilkku" xfId="1" builtinId="3"/>
    <cellStyle name="Valuut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topLeftCell="C10" zoomScale="69" zoomScaleNormal="69" workbookViewId="0">
      <selection activeCell="S13" sqref="S13"/>
    </sheetView>
  </sheetViews>
  <sheetFormatPr defaultColWidth="8.7265625" defaultRowHeight="14.5" x14ac:dyDescent="0.35"/>
  <cols>
    <col min="1" max="1" width="8.7265625" style="10"/>
    <col min="2" max="2" width="42.54296875" style="10" customWidth="1"/>
    <col min="3" max="3" width="36.81640625" style="18" customWidth="1"/>
    <col min="4" max="4" width="21.26953125" style="19" customWidth="1"/>
    <col min="5" max="5" width="14.453125" style="19" customWidth="1"/>
    <col min="6" max="6" width="21.26953125" style="52" customWidth="1"/>
    <col min="7" max="7" width="91.54296875" style="18" customWidth="1"/>
    <col min="8" max="8" width="23.453125" style="19" customWidth="1"/>
    <col min="9" max="9" width="18.26953125" style="19" customWidth="1"/>
    <col min="10" max="10" width="20.26953125" style="58" customWidth="1"/>
    <col min="11" max="11" width="37.26953125" style="61" customWidth="1"/>
    <col min="12" max="12" width="24.26953125" style="61" customWidth="1"/>
    <col min="13" max="13" width="21.54296875" style="18" customWidth="1"/>
    <col min="14" max="16384" width="8.7265625" style="1"/>
  </cols>
  <sheetData>
    <row r="1" spans="1:13" customFormat="1" ht="19.5" x14ac:dyDescent="0.45">
      <c r="A1" s="44" t="s">
        <v>0</v>
      </c>
      <c r="B1" s="45"/>
      <c r="C1" s="45"/>
      <c r="D1" s="48"/>
      <c r="E1" s="49"/>
      <c r="F1" s="51"/>
      <c r="G1" s="43" t="s">
        <v>53</v>
      </c>
      <c r="H1" s="50"/>
      <c r="I1" s="49"/>
      <c r="J1" s="65"/>
      <c r="K1" s="64"/>
      <c r="L1" s="64"/>
    </row>
    <row r="2" spans="1:13" ht="17" x14ac:dyDescent="0.4">
      <c r="A2" s="46" t="s">
        <v>51</v>
      </c>
      <c r="B2" s="45"/>
    </row>
    <row r="3" spans="1:13" ht="17" x14ac:dyDescent="0.4">
      <c r="A3" s="47" t="s">
        <v>52</v>
      </c>
      <c r="B3" s="46"/>
    </row>
    <row r="4" spans="1:13" ht="17" x14ac:dyDescent="0.35">
      <c r="B4" s="13"/>
    </row>
    <row r="5" spans="1:13" ht="61.5" customHeight="1" thickBot="1" x14ac:dyDescent="0.4">
      <c r="A5" s="11"/>
      <c r="B5" s="14" t="s">
        <v>1</v>
      </c>
      <c r="C5" s="20" t="s">
        <v>2</v>
      </c>
      <c r="D5" s="21" t="s">
        <v>3</v>
      </c>
      <c r="E5" s="22" t="s">
        <v>28</v>
      </c>
      <c r="F5" s="60" t="s">
        <v>54</v>
      </c>
      <c r="G5" s="20" t="s">
        <v>4</v>
      </c>
      <c r="H5" s="22" t="s">
        <v>27</v>
      </c>
      <c r="I5" s="22" t="s">
        <v>29</v>
      </c>
      <c r="J5" s="59" t="s">
        <v>55</v>
      </c>
      <c r="K5" s="62" t="s">
        <v>56</v>
      </c>
      <c r="L5" s="62" t="s">
        <v>57</v>
      </c>
      <c r="M5" s="23" t="s">
        <v>30</v>
      </c>
    </row>
    <row r="6" spans="1:13" ht="282.75" customHeight="1" x14ac:dyDescent="0.35">
      <c r="A6" s="12" t="s">
        <v>32</v>
      </c>
      <c r="B6" s="15" t="s">
        <v>5</v>
      </c>
      <c r="C6" s="24" t="s">
        <v>6</v>
      </c>
      <c r="D6" s="25" t="s">
        <v>7</v>
      </c>
      <c r="E6" s="26">
        <v>10000</v>
      </c>
      <c r="F6" s="53">
        <v>4920</v>
      </c>
      <c r="G6" s="24" t="s">
        <v>38</v>
      </c>
      <c r="H6" s="25" t="s">
        <v>8</v>
      </c>
      <c r="I6" s="25" t="s">
        <v>58</v>
      </c>
      <c r="J6" s="68">
        <v>2320</v>
      </c>
      <c r="K6" s="69">
        <v>4920</v>
      </c>
      <c r="L6" s="70">
        <v>1160</v>
      </c>
      <c r="M6" s="40" t="s">
        <v>39</v>
      </c>
    </row>
    <row r="7" spans="1:13" ht="183" customHeight="1" x14ac:dyDescent="0.35">
      <c r="A7" s="12" t="s">
        <v>34</v>
      </c>
      <c r="B7" s="16" t="s">
        <v>13</v>
      </c>
      <c r="C7" s="27" t="s">
        <v>14</v>
      </c>
      <c r="D7" s="28" t="s">
        <v>15</v>
      </c>
      <c r="E7" s="29">
        <v>800</v>
      </c>
      <c r="F7" s="54">
        <v>3000</v>
      </c>
      <c r="G7" s="27" t="s">
        <v>63</v>
      </c>
      <c r="H7" s="28" t="s">
        <v>8</v>
      </c>
      <c r="I7" s="28" t="s">
        <v>8</v>
      </c>
      <c r="J7" s="66">
        <v>0</v>
      </c>
      <c r="K7" s="71">
        <v>3000</v>
      </c>
      <c r="L7" s="67">
        <v>0</v>
      </c>
      <c r="M7" s="41" t="s">
        <v>68</v>
      </c>
    </row>
    <row r="8" spans="1:13" ht="201" customHeight="1" x14ac:dyDescent="0.35">
      <c r="A8" s="12" t="s">
        <v>33</v>
      </c>
      <c r="B8" s="16" t="s">
        <v>16</v>
      </c>
      <c r="C8" s="27" t="s">
        <v>17</v>
      </c>
      <c r="D8" s="28" t="s">
        <v>18</v>
      </c>
      <c r="E8" s="29">
        <v>180</v>
      </c>
      <c r="F8" s="54">
        <v>5000</v>
      </c>
      <c r="G8" s="27" t="s">
        <v>19</v>
      </c>
      <c r="H8" s="28" t="s">
        <v>8</v>
      </c>
      <c r="I8" s="28" t="s">
        <v>59</v>
      </c>
      <c r="J8" s="66">
        <v>1200</v>
      </c>
      <c r="K8" s="71">
        <v>1000</v>
      </c>
      <c r="L8" s="72">
        <v>600</v>
      </c>
      <c r="M8" s="41" t="s">
        <v>40</v>
      </c>
    </row>
    <row r="9" spans="1:13" ht="133.5" customHeight="1" x14ac:dyDescent="0.35">
      <c r="A9" s="12" t="s">
        <v>35</v>
      </c>
      <c r="B9" s="16" t="s">
        <v>20</v>
      </c>
      <c r="C9" s="27" t="s">
        <v>21</v>
      </c>
      <c r="D9" s="28" t="s">
        <v>22</v>
      </c>
      <c r="E9" s="29">
        <v>10</v>
      </c>
      <c r="F9" s="54">
        <v>2468</v>
      </c>
      <c r="G9" s="27" t="s">
        <v>23</v>
      </c>
      <c r="H9" s="28" t="s">
        <v>8</v>
      </c>
      <c r="I9" s="28" t="s">
        <v>60</v>
      </c>
      <c r="J9" s="66">
        <v>0</v>
      </c>
      <c r="K9" s="71">
        <v>2468</v>
      </c>
      <c r="L9" s="67">
        <v>0</v>
      </c>
      <c r="M9" s="41" t="s">
        <v>41</v>
      </c>
    </row>
    <row r="10" spans="1:13" ht="252.75" customHeight="1" thickBot="1" x14ac:dyDescent="0.4">
      <c r="A10" s="32" t="s">
        <v>36</v>
      </c>
      <c r="B10" s="33" t="s">
        <v>24</v>
      </c>
      <c r="C10" s="34" t="s">
        <v>25</v>
      </c>
      <c r="D10" s="35" t="s">
        <v>26</v>
      </c>
      <c r="E10" s="36">
        <v>300</v>
      </c>
      <c r="F10" s="55">
        <v>8500</v>
      </c>
      <c r="G10" s="34" t="s">
        <v>62</v>
      </c>
      <c r="H10" s="35" t="s">
        <v>64</v>
      </c>
      <c r="I10" s="35" t="s">
        <v>61</v>
      </c>
      <c r="J10" s="73">
        <v>1300</v>
      </c>
      <c r="K10" s="74">
        <v>3000</v>
      </c>
      <c r="L10" s="75">
        <v>650</v>
      </c>
      <c r="M10" s="42" t="s">
        <v>42</v>
      </c>
    </row>
    <row r="11" spans="1:13" s="9" customFormat="1" ht="17.5" thickBot="1" x14ac:dyDescent="0.45">
      <c r="A11" s="2" t="s">
        <v>31</v>
      </c>
      <c r="B11" s="37"/>
      <c r="C11" s="3"/>
      <c r="D11" s="4"/>
      <c r="E11" s="5"/>
      <c r="F11" s="56"/>
      <c r="G11" s="6"/>
      <c r="H11" s="7"/>
      <c r="I11" s="8"/>
      <c r="J11" s="76"/>
      <c r="K11" s="77"/>
      <c r="L11" s="78"/>
      <c r="M11" s="38"/>
    </row>
    <row r="12" spans="1:13" ht="116.25" customHeight="1" x14ac:dyDescent="0.35">
      <c r="A12" s="94" t="s">
        <v>37</v>
      </c>
      <c r="B12" s="95" t="s">
        <v>9</v>
      </c>
      <c r="C12" s="96" t="s">
        <v>10</v>
      </c>
      <c r="D12" s="97" t="s">
        <v>11</v>
      </c>
      <c r="E12" s="98">
        <v>400</v>
      </c>
      <c r="F12" s="99">
        <v>8000</v>
      </c>
      <c r="G12" s="96" t="s">
        <v>12</v>
      </c>
      <c r="H12" s="97" t="s">
        <v>8</v>
      </c>
      <c r="I12" s="97" t="s">
        <v>8</v>
      </c>
      <c r="J12" s="100"/>
      <c r="K12" s="69"/>
      <c r="L12" s="100"/>
      <c r="M12" s="101" t="s">
        <v>69</v>
      </c>
    </row>
    <row r="13" spans="1:13" ht="18.5" x14ac:dyDescent="0.35">
      <c r="B13" s="17"/>
      <c r="C13" s="30"/>
      <c r="D13" s="31"/>
      <c r="E13" s="31"/>
      <c r="F13" s="57"/>
      <c r="G13" s="30"/>
      <c r="H13" s="31"/>
      <c r="I13" s="31"/>
      <c r="J13" s="39"/>
      <c r="K13" s="79">
        <f>SUM(K6:K12)</f>
        <v>14388</v>
      </c>
      <c r="L13" s="79">
        <f>SUM(L6:L12)</f>
        <v>2410</v>
      </c>
    </row>
    <row r="14" spans="1:13" ht="15.5" x14ac:dyDescent="0.35">
      <c r="K14" s="63"/>
      <c r="L14" s="63"/>
    </row>
    <row r="15" spans="1:13" ht="15.5" x14ac:dyDescent="0.35">
      <c r="K15" s="63"/>
      <c r="L15" s="63"/>
    </row>
    <row r="16" spans="1:13" ht="18.5" x14ac:dyDescent="0.45">
      <c r="K16" s="80" t="s">
        <v>43</v>
      </c>
      <c r="L16" s="81">
        <f>L13</f>
        <v>2410</v>
      </c>
      <c r="M16" s="10" t="s">
        <v>66</v>
      </c>
    </row>
    <row r="17" spans="11:13" ht="18.5" x14ac:dyDescent="0.45">
      <c r="K17" s="82"/>
      <c r="L17" s="81"/>
      <c r="M17" s="10"/>
    </row>
    <row r="18" spans="11:13" ht="18.5" x14ac:dyDescent="0.35">
      <c r="K18" s="83" t="s">
        <v>44</v>
      </c>
      <c r="L18" s="84">
        <v>120000</v>
      </c>
      <c r="M18" s="10" t="s">
        <v>66</v>
      </c>
    </row>
    <row r="19" spans="11:13" ht="18.5" x14ac:dyDescent="0.35">
      <c r="K19" s="83"/>
      <c r="L19" s="84"/>
      <c r="M19" s="10"/>
    </row>
    <row r="20" spans="11:13" ht="18.5" x14ac:dyDescent="0.35">
      <c r="K20" s="83" t="s">
        <v>45</v>
      </c>
      <c r="L20" s="84">
        <v>9000</v>
      </c>
      <c r="M20" s="10" t="s">
        <v>66</v>
      </c>
    </row>
    <row r="21" spans="11:13" ht="18.5" x14ac:dyDescent="0.35">
      <c r="K21" s="83" t="s">
        <v>46</v>
      </c>
      <c r="L21" s="84">
        <v>1120</v>
      </c>
      <c r="M21" s="10" t="s">
        <v>66</v>
      </c>
    </row>
    <row r="22" spans="11:13" ht="18.5" x14ac:dyDescent="0.35">
      <c r="K22" s="83" t="s">
        <v>65</v>
      </c>
      <c r="L22" s="84">
        <v>35631.4</v>
      </c>
      <c r="M22" s="10" t="s">
        <v>66</v>
      </c>
    </row>
    <row r="23" spans="11:13" ht="18.5" x14ac:dyDescent="0.35">
      <c r="K23" s="83" t="s">
        <v>50</v>
      </c>
      <c r="L23" s="84">
        <f>L16</f>
        <v>2410</v>
      </c>
      <c r="M23" s="10" t="s">
        <v>66</v>
      </c>
    </row>
    <row r="24" spans="11:13" ht="18.5" x14ac:dyDescent="0.45">
      <c r="K24" s="82"/>
      <c r="L24" s="81"/>
      <c r="M24" s="10"/>
    </row>
    <row r="25" spans="11:13" ht="18.5" x14ac:dyDescent="0.35">
      <c r="K25" s="83" t="s">
        <v>47</v>
      </c>
      <c r="L25" s="84">
        <f>L18-L20-L21-L22-L23</f>
        <v>71838.600000000006</v>
      </c>
      <c r="M25" s="10" t="s">
        <v>66</v>
      </c>
    </row>
    <row r="26" spans="11:13" ht="18.5" x14ac:dyDescent="0.45">
      <c r="K26" s="85"/>
      <c r="L26" s="86"/>
    </row>
    <row r="27" spans="11:13" ht="19" thickBot="1" x14ac:dyDescent="0.5">
      <c r="K27" s="85"/>
      <c r="L27" s="86"/>
    </row>
    <row r="28" spans="11:13" ht="18.5" x14ac:dyDescent="0.35">
      <c r="K28" s="92" t="s">
        <v>67</v>
      </c>
      <c r="L28" s="93"/>
    </row>
    <row r="29" spans="11:13" ht="18.5" x14ac:dyDescent="0.45">
      <c r="K29" s="87" t="s">
        <v>48</v>
      </c>
      <c r="L29" s="88">
        <v>64000</v>
      </c>
      <c r="M29" s="10" t="s">
        <v>66</v>
      </c>
    </row>
    <row r="30" spans="11:13" ht="18.5" x14ac:dyDescent="0.45">
      <c r="K30" s="87" t="s">
        <v>49</v>
      </c>
      <c r="L30" s="88">
        <v>5000</v>
      </c>
      <c r="M30" s="10" t="s">
        <v>66</v>
      </c>
    </row>
    <row r="31" spans="11:13" ht="18.5" x14ac:dyDescent="0.45">
      <c r="K31" s="87" t="s">
        <v>65</v>
      </c>
      <c r="L31" s="88">
        <v>18800</v>
      </c>
      <c r="M31" s="10" t="s">
        <v>66</v>
      </c>
    </row>
    <row r="32" spans="11:13" ht="19" thickBot="1" x14ac:dyDescent="0.5">
      <c r="K32" s="89" t="s">
        <v>47</v>
      </c>
      <c r="L32" s="90">
        <f>SUM(L29:L31)</f>
        <v>87800</v>
      </c>
      <c r="M32" s="10" t="s">
        <v>66</v>
      </c>
    </row>
    <row r="33" spans="11:12" ht="18.5" x14ac:dyDescent="0.35">
      <c r="K33" s="91"/>
      <c r="L33" s="91"/>
    </row>
    <row r="34" spans="11:12" ht="18.5" x14ac:dyDescent="0.35">
      <c r="K34" s="91"/>
      <c r="L34" s="91"/>
    </row>
  </sheetData>
  <mergeCells count="1">
    <mergeCell ref="K28:L28"/>
  </mergeCells>
  <phoneticPr fontId="13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Raportti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 Heidi</cp:lastModifiedBy>
  <dcterms:created xsi:type="dcterms:W3CDTF">2022-08-23T12:06:40Z</dcterms:created>
  <dcterms:modified xsi:type="dcterms:W3CDTF">2022-09-07T12:43:59Z</dcterms:modified>
</cp:coreProperties>
</file>