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uikari\Desktop\"/>
    </mc:Choice>
  </mc:AlternateContent>
  <xr:revisionPtr revIDLastSave="0" documentId="8_{76C53EA7-1D47-462A-B10C-6FB45AAC4E86}" xr6:coauthVersionLast="46" xr6:coauthVersionMax="46" xr10:uidLastSave="{00000000-0000-0000-0000-000000000000}"/>
  <bookViews>
    <workbookView xWindow="-108" yWindow="-108" windowWidth="23256" windowHeight="12576" xr2:uid="{848B0CD9-5905-4C2F-B047-8FBB23E56AE7}"/>
  </bookViews>
  <sheets>
    <sheet name="Tilauksen avaamin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ostBasis">[1]Values!$O$15:$O$16</definedName>
    <definedName name="CountryCode">[2]Values!$F$2:$F$32</definedName>
    <definedName name="dem">'[3]Partner Info'!$C$17</definedName>
    <definedName name="dur">#REF!</definedName>
    <definedName name="IDX_WP_Name_1">'[4]2. Start'!$B$17</definedName>
    <definedName name="IDX_WP_Name_2">'[4]2. Start'!$B$18</definedName>
    <definedName name="IDX_WP_Name_3">'[4]2. Start'!$B$19</definedName>
    <definedName name="IDX_WP_Name_4">'[4]2. Start'!$B$20</definedName>
    <definedName name="IDX_WP_Name_5">'[4]2. Start'!$B$21</definedName>
    <definedName name="jj" hidden="1">{"test",#N/A,TRUE,"I.1 - CO only"}</definedName>
    <definedName name="jpv" hidden="1">{"test",#N/A,TRUE,"I.1 - CO only"}</definedName>
    <definedName name="name1">'[3]Partner Info'!$B$4</definedName>
    <definedName name="oth">'[3]Partner Info'!$D$17</definedName>
    <definedName name="P1fund">'[3]Partner Info'!$B$8</definedName>
    <definedName name="P1indir">'[3]Partner Info'!$B$7</definedName>
    <definedName name="P1rate">'[3]Partner Info'!$B$6</definedName>
    <definedName name="P20iir">'[5]Budget KO'!#REF!</definedName>
    <definedName name="P25indir">'[5]Budget LU'!$D$5</definedName>
    <definedName name="P26indir">[6]Dynamo!$D$6</definedName>
    <definedName name="P26OTH">[6]Dynamo!$D$9</definedName>
    <definedName name="P26rate">[6]Dynamo!$D$5</definedName>
    <definedName name="part1">'[3]Partner Info'!$B$3</definedName>
    <definedName name="WP_A_Total">'[4]3. Detailed budget table '!$F$119</definedName>
    <definedName name="WP_A1_Total">'[4]3. Detailed budget table '!$F$40</definedName>
    <definedName name="WP_A2_Total">'[4]3. Detailed budget table '!$F$58</definedName>
    <definedName name="WP_A3_Total">'[4]3. Detailed budget table '!$F$78</definedName>
    <definedName name="WP_A4_Total">'[4]3. Detailed budget table '!$F$98</definedName>
    <definedName name="WP_A5_Total">'[4]3. Detailed budget table '!$F$117</definedName>
    <definedName name="WP_B_Total">'[4]3. Detailed budget table '!$F$288</definedName>
    <definedName name="WP_B1_1_subTotal">'[4]3. Detailed budget table '!$C$146</definedName>
    <definedName name="WP_B1_2_subTotal">'[4]3. Detailed budget table '!$F$146</definedName>
    <definedName name="WP_B2_1_subTotal">'[4]3. Detailed budget table '!$C$159</definedName>
    <definedName name="WP_B2_2_subTotal">'[4]3. Detailed budget table '!$F$159</definedName>
    <definedName name="WP_B3_1_subTotal">'[4]3. Detailed budget table '!$C$172</definedName>
    <definedName name="WP_B3_2_subTotal">'[4]3. Detailed budget table '!$F$172</definedName>
    <definedName name="WP_B4_1_subTotal">'[4]3. Detailed budget table '!$C$284</definedName>
    <definedName name="WP_B4_2_subTotal">'[4]3. Detailed budget table '!$F$284</definedName>
    <definedName name="WP_B5_1_subTotal">'[4]3. Detailed budget table '!$C$286</definedName>
    <definedName name="WP_B5_2_subTotal">'[4]3. Detailed budget table '!$F$286</definedName>
    <definedName name="WP_C_Total">'[4]3. Detailed budget table '!$F$313</definedName>
    <definedName name="WP_C1_Total">'[4]3. Detailed budget table '!$C$295</definedName>
    <definedName name="WP_C2_Total">'[4]3. Detailed budget table '!$C$299</definedName>
    <definedName name="WP_C3_Total">'[4]3. Detailed budget table '!$C$303</definedName>
    <definedName name="WP_C4_Total">'[4]3. Detailed budget table '!$C$307</definedName>
    <definedName name="WP_C5_Total">'[4]3. Detailed budget table '!$C$311</definedName>
    <definedName name="WP_D_Total">'[4]3. Detailed budget table '!$F$319</definedName>
    <definedName name="WP_E1_Total">'[4]3. Detailed budget table '!$G$438</definedName>
    <definedName name="WP_E11_Total">'[4]3. Detailed budget table '!$G$344</definedName>
    <definedName name="WP_E12_Total">'[4]3. Detailed budget table '!$G$367</definedName>
    <definedName name="WP_E13_Total">'[4]3. Detailed budget table '!$G$390</definedName>
    <definedName name="WP_E14_Total">'[4]3. Detailed budget table '!$G$413</definedName>
    <definedName name="WP_E15_Total">'[4]3. Detailed budget table '!$G$436</definedName>
    <definedName name="WP_E2_Total">'[4]3. Detailed budget table '!$C$511</definedName>
    <definedName name="WP_E21_Total">'[4]3. Detailed budget table '!$C$453</definedName>
    <definedName name="WP_E22_Total">'[4]3. Detailed budget table '!$C$467</definedName>
    <definedName name="WP_E23_Total">'[4]3. Detailed budget table '!$C$481</definedName>
    <definedName name="WP_E24_Total">'[4]3. Detailed budget table '!$C$495</definedName>
    <definedName name="WP_E25_Total">'[4]3. Detailed budget table '!$C$509</definedName>
    <definedName name="WP_E3_Total">'[4]3. Detailed budget table '!$E$544</definedName>
    <definedName name="WP_E31_Total">'[4]3. Detailed budget table '!$E$518</definedName>
    <definedName name="WP_E32_Total">'[4]3. Detailed budget table '!$E$524</definedName>
    <definedName name="WP_E33_Total">'[4]3. Detailed budget table '!$E$530</definedName>
    <definedName name="WP_E34_Total">'[4]3. Detailed budget table '!$E$536</definedName>
    <definedName name="WP_E35_Total">'[4]3. Detailed budget table '!$E$542</definedName>
    <definedName name="WP_F_Total">'[4]3. Detailed budget table '!$C$565</definedName>
    <definedName name="WP_G_Total">'[4]3. Detailed budget table '!$E$572</definedName>
    <definedName name="wrn.test_report." hidden="1">{"test",#N/A,TRUE,"I.1 - CO only"}</definedName>
    <definedName name="wrn.test_reportCPF" hidden="1">{"test",#N/A,TRUE,"I.1 - CO only"}</definedName>
    <definedName name="ws" hidden="1">{"test",#N/A,TRUE,"I.1 - CO only"}</definedName>
    <definedName name="xxx" hidden="1">{"test",#N/A,TRUE,"I.1 - CO only"}</definedName>
    <definedName name="xyz" hidden="1">{"test",#N/A,TRUE,"I.1 - CO only"}</definedName>
    <definedName name="yyy" hidden="1">{"test",#N/A,TRUE,"I.1 - CO only"}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1" i="1"/>
  <c r="G8" i="1" l="1"/>
  <c r="G9" i="1" l="1"/>
  <c r="G12" i="1"/>
  <c r="G13" i="1"/>
  <c r="G14" i="1"/>
  <c r="G15" i="1"/>
  <c r="G16" i="1"/>
  <c r="G10" i="1"/>
  <c r="C19" i="1"/>
  <c r="C17" i="1"/>
  <c r="C16" i="1"/>
  <c r="C15" i="1" l="1"/>
  <c r="F18" i="1"/>
  <c r="C18" i="1"/>
  <c r="G11" i="1"/>
  <c r="G19" i="1" s="1"/>
  <c r="C13" i="1" l="1"/>
  <c r="G25" i="1"/>
  <c r="C12" i="1" s="1"/>
  <c r="F25" i="1"/>
  <c r="H25" i="1"/>
  <c r="I25" i="1" l="1"/>
  <c r="C11" i="1"/>
</calcChain>
</file>

<file path=xl/sharedStrings.xml><?xml version="1.0" encoding="utf-8"?>
<sst xmlns="http://schemas.openxmlformats.org/spreadsheetml/2006/main" count="66" uniqueCount="64">
  <si>
    <t>Lomakkeen täyttäjä</t>
  </si>
  <si>
    <t>Tilauksen avaaminen/ lisätiedot asettamispäätökseen</t>
  </si>
  <si>
    <t>Rahoittaja/ rahoituslähde</t>
  </si>
  <si>
    <t>Hankkeen kesto</t>
  </si>
  <si>
    <t>Rahoitusprosentti</t>
  </si>
  <si>
    <t>HTV arvio per vuosi</t>
  </si>
  <si>
    <t>HTV arvio koko hanke</t>
  </si>
  <si>
    <t>Tarve rekrytoida</t>
  </si>
  <si>
    <t>Hankkeen omistaja</t>
  </si>
  <si>
    <t>Projektipäällikkö (jos tiedossa)</t>
  </si>
  <si>
    <t>Taloushallinnon vastuuhenkilö</t>
  </si>
  <si>
    <t>Hankkeen kustannuspaikka</t>
  </si>
  <si>
    <t>Onko syötetty Thinking Portfolioon</t>
  </si>
  <si>
    <t>Projektin nimi</t>
  </si>
  <si>
    <t>Sarastian tilausnumero</t>
  </si>
  <si>
    <t>Kustannusten hyväksymisoikeus</t>
  </si>
  <si>
    <t xml:space="preserve"> </t>
  </si>
  <si>
    <t>Omarahoituksen/ määrärahan tarve, kuluva vuosi</t>
  </si>
  <si>
    <t>Omarahoituksen/ määrärahan tarve, seuraava vuosi</t>
  </si>
  <si>
    <t>Omarahoituksen/ määrärahan tarve, yhteensä</t>
  </si>
  <si>
    <t>Mistä omarahoitus/ määräraha siirretään (kustannuspaikka ja tilastollinen tilaus)</t>
  </si>
  <si>
    <t>Kärkihanke/ SAW -kytkös</t>
  </si>
  <si>
    <t>Budjetti</t>
  </si>
  <si>
    <t>Ostopalvelut</t>
  </si>
  <si>
    <t>matkustaminen</t>
  </si>
  <si>
    <t>asiantuntijapalvelut</t>
  </si>
  <si>
    <t>aineet ja tarvikkeet</t>
  </si>
  <si>
    <t>Investoinnit</t>
  </si>
  <si>
    <t>Henkilöstökulut (Turku)</t>
  </si>
  <si>
    <t>Henkilöstökulut rekrytointi/ sijaiset</t>
  </si>
  <si>
    <t>muu menot</t>
  </si>
  <si>
    <t>Flat rate/ laskennalliset erät</t>
  </si>
  <si>
    <t>Rahoitus</t>
  </si>
  <si>
    <t>flat rate/ indirect costs prosentti</t>
  </si>
  <si>
    <t>Palkkabudjetti rekrytoinnit/ sijaiset</t>
  </si>
  <si>
    <t>Ostopalvelubudjetti + muut menot</t>
  </si>
  <si>
    <t>Kulut</t>
  </si>
  <si>
    <t>Menot yhteensä kirjanpidossa</t>
  </si>
  <si>
    <t>Tulot/ avustus yhteensä</t>
  </si>
  <si>
    <t>Määrärahan tarve yhteensä</t>
  </si>
  <si>
    <t>Määräraha per vuosi</t>
  </si>
  <si>
    <t>Kuluva vuosi</t>
  </si>
  <si>
    <t>seuraava vuosi(2022)</t>
  </si>
  <si>
    <t>Prosenttiosuus per vuosi</t>
  </si>
  <si>
    <t>seuraava vuosi(2023)</t>
  </si>
  <si>
    <t>€ per vuosi</t>
  </si>
  <si>
    <t>Palkkabudjetti (raportoitava oma henkilöstö) KP ja tilaus</t>
  </si>
  <si>
    <t>Palkkabudjetti mikäli raportoidaan kaupungin henkilökunnan palkkoja hankkeelle</t>
  </si>
  <si>
    <t>Palkkabudjetti mikäli rekrytoidaan kaupungin ulkopuolelta tai tarvitaan sijaista</t>
  </si>
  <si>
    <t>Kokonaisbudjetti sisältäen flat rate/ laskennallisen erän</t>
  </si>
  <si>
    <t>Avustuksen määrä enimmillään</t>
  </si>
  <si>
    <t>Kirjanpidossa näkyvät kulut mikäli koko budjetti käytetään7 raportoidaan</t>
  </si>
  <si>
    <t>Jussi Välimäki</t>
  </si>
  <si>
    <t>Maahanmuuttajien ohjaus ja neuvonta</t>
  </si>
  <si>
    <t>TEM</t>
  </si>
  <si>
    <t>1.9.2021-31.8.2022</t>
  </si>
  <si>
    <t>Ei tarvetta</t>
  </si>
  <si>
    <t>0,75 (2021) ja 1,6 (2022)</t>
  </si>
  <si>
    <t>kyllä</t>
  </si>
  <si>
    <t xml:space="preserve">ei  </t>
  </si>
  <si>
    <t>Jussi Välimäki/ HKY</t>
  </si>
  <si>
    <t>Mgvdeladze Marina</t>
  </si>
  <si>
    <t>Mika Helva</t>
  </si>
  <si>
    <t>14220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</si>
</sst>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right"/>
    </xf>
    <xf numFmtId="164" fontId="0" fillId="0" borderId="0" xfId="0" applyNumberFormat="1"/>
    <xf numFmtId="44" fontId="0" fillId="3" borderId="0" xfId="1" applyFont="1" applyFill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4" fontId="0" fillId="3" borderId="0" xfId="1" applyNumberFormat="1" applyFont="1" applyFill="1"/>
    <xf numFmtId="164" fontId="1" fillId="0" borderId="0" xfId="0" applyNumberFormat="1" applyFont="1"/>
    <xf numFmtId="164" fontId="0" fillId="4" borderId="0" xfId="0" applyNumberForma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164" fontId="1" fillId="4" borderId="0" xfId="0" applyNumberFormat="1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/>
    <xf numFmtId="9" fontId="0" fillId="0" borderId="0" xfId="2" applyFont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164" fontId="1" fillId="0" borderId="0" xfId="1" applyNumberFormat="1" applyFont="1"/>
    <xf numFmtId="164" fontId="1" fillId="2" borderId="1" xfId="1" applyNumberFormat="1" applyFont="1" applyFill="1" applyBorder="1"/>
    <xf numFmtId="0" fontId="3" fillId="2" borderId="1" xfId="0" applyFont="1" applyFill="1" applyBorder="1"/>
    <xf numFmtId="9" fontId="1" fillId="0" borderId="1" xfId="0" applyNumberFormat="1" applyFont="1" applyBorder="1" applyAlignment="1">
      <alignment horizontal="right"/>
    </xf>
    <xf numFmtId="9" fontId="1" fillId="0" borderId="1" xfId="2" applyFont="1" applyBorder="1" applyAlignment="1">
      <alignment horizontal="right"/>
    </xf>
    <xf numFmtId="164" fontId="0" fillId="2" borderId="0" xfId="1" applyNumberFormat="1" applyFont="1" applyFill="1"/>
    <xf numFmtId="164" fontId="0" fillId="2" borderId="0" xfId="0" applyNumberFormat="1" applyFill="1"/>
    <xf numFmtId="9" fontId="0" fillId="0" borderId="0" xfId="2" applyFont="1" applyFill="1" applyBorder="1" applyAlignment="1">
      <alignment horizontal="center"/>
    </xf>
    <xf numFmtId="0" fontId="1" fillId="0" borderId="1" xfId="0" applyFont="1" applyBorder="1"/>
    <xf numFmtId="164" fontId="1" fillId="5" borderId="1" xfId="0" applyNumberFormat="1" applyFont="1" applyFill="1" applyBorder="1"/>
    <xf numFmtId="0" fontId="0" fillId="0" borderId="1" xfId="0" applyBorder="1" applyAlignment="1">
      <alignment horizontal="right" wrapText="1"/>
    </xf>
    <xf numFmtId="44" fontId="0" fillId="5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turku.fi\jaot\CA_EPBD2\From_countries_budget_sheets\AT_CPF_CA_EPBD_2%20Aust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turku.fi\jaot\Projektit\UBC\2.%20Projects%20and%20proposals\1.%20ON-GOING%20PROJECTS\CH4LLENGE\Grant%20Agreement_DoA\Annex%20II%20-%20CH4LLE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rc-projects.eu/CIVPLUS2/Financial%20Information/alt/Civitas_budget_Aachen_nef_120725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turku.fi\jaot\Projektit\UBC\2.%20Projects%20and%20proposals\2.%20PROPOSALS\CASCADE%20(Resilient%20Cities)\NEW%20CASCADE%20APPLICATION\New%20Budget\Cascade%20budget%20Turku%2017.4.20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rc-projects.eu/CIVPLUS2/Financial%20Information/Budget_all_1302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ktit\UBC\1.%20EnvCom%20Team\1.%20UBC%20Administration\2015%20Talous\Budjetti%20ja%20seuranta%20BPC\UBC%20Budjettilaskelmat%202015%20BG%20JV%2022.8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cover sheet"/>
      <sheetName val="I.4 -(Annex II) CO only"/>
      <sheetName val="Instructions"/>
      <sheetName val="I.3 - CPF CO (1)"/>
      <sheetName val="I.3 - CPF CB (2)"/>
      <sheetName val="I.3 - CPF CB (3)"/>
      <sheetName val="I.3 - CPF CB (4)"/>
      <sheetName val="I.3 - CPF CB (5)"/>
      <sheetName val="I.3 - CPF CB (6)"/>
      <sheetName val="I.3 - CPF CB (7)"/>
      <sheetName val="I.3 - CPF CB (8)"/>
      <sheetName val="I.3 - CPF CB (9)"/>
      <sheetName val="I.3 - CPF CB (10)"/>
      <sheetName val="I.3 - CPF CB (11)"/>
      <sheetName val="I.3 - CPF CB (12)"/>
      <sheetName val="I.3 - CPF CB (13)"/>
      <sheetName val="I.3 - CPF CB (14)"/>
      <sheetName val="I.3 - CPF CB (15)"/>
      <sheetName val="I.3 - CPF CB (16)"/>
      <sheetName val="I.3 - CPF CB (17)"/>
      <sheetName val="I.3 - CPF CB (18)"/>
      <sheetName val="I.3 - CPF CB (19)"/>
      <sheetName val="I.3 - CPF CB (20)"/>
      <sheetName val="I.3 - CPF CB (21)"/>
      <sheetName val="I.3 - CPF CB (22)"/>
      <sheetName val="I.3 - CPF CB (23)"/>
      <sheetName val="I.3 - CPF CB (24)"/>
      <sheetName val="I.3 - CPF CB (25)"/>
      <sheetName val="Values"/>
      <sheetName val="Lapa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">
          <cell r="O15" t="str">
            <v>FC</v>
          </cell>
        </row>
        <row r="16">
          <cell r="O16" t="str">
            <v>7%FR</v>
          </cell>
        </row>
      </sheetData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cover sheet"/>
      <sheetName val="A3 Form"/>
      <sheetName val="Budget"/>
      <sheetName val="Data Co-ordinator (CO)"/>
      <sheetName val="Data Partner (CB 2)"/>
      <sheetName val="Data Partner (CB 3)"/>
      <sheetName val="Data Partner (CB 4)"/>
      <sheetName val="Data Partner (CB 5)"/>
      <sheetName val="Data Partner (CB 6)"/>
      <sheetName val="Data Partner (CB 7)"/>
      <sheetName val="Data Partner (CB 8)"/>
      <sheetName val="Data Partner (CB 9)"/>
      <sheetName val="Data Partner (CB 10)"/>
      <sheetName val="Data Partner (CB 11)"/>
      <sheetName val="Data Partner (CB 12)"/>
      <sheetName val="Data Partner (CB 13)"/>
      <sheetName val="Data Partner (CB 14)"/>
      <sheetName val="Data Partner (CB 15)"/>
      <sheetName val="Data Partner (CB 16)"/>
      <sheetName val="Data Partner (CB 17)"/>
      <sheetName val="Data Partner (CB 18)"/>
      <sheetName val="Data Partner (CB 19)"/>
      <sheetName val="Data Partner (CB 20)"/>
      <sheetName val="Data Partner (CB 21)"/>
      <sheetName val="Data Partner (CB 22)"/>
      <sheetName val="Data Partner (CB 23)"/>
      <sheetName val="Data Partner (CB 24)"/>
      <sheetName val="Data Partner (CB 25)"/>
      <sheetName val="Data Partner (CB 26)"/>
      <sheetName val="Data Partner (CB 27)"/>
      <sheetName val="Data Partner (CB 28)"/>
      <sheetName val="Data Partner (CB 29)"/>
      <sheetName val="Data Partner (CB 30)"/>
      <sheetName val="Data Partner (CB 31)"/>
      <sheetName val="Data Partner (CB 32)"/>
      <sheetName val="Data Partner (CB 33)"/>
      <sheetName val="Data Partner (CB 34)"/>
      <sheetName val="Data Partner (CB 35)"/>
      <sheetName val="Values"/>
    </sheetNames>
    <sheetDataSet>
      <sheetData sheetId="0">
        <row r="13">
          <cell r="B13" t="str">
            <v>CH4LLENGE</v>
          </cell>
        </row>
      </sheetData>
      <sheetData sheetId="1"/>
      <sheetData sheetId="2">
        <row r="2">
          <cell r="A2" t="str">
            <v>IEE Programme Call for Proposals 2012</v>
          </cell>
        </row>
      </sheetData>
      <sheetData sheetId="3">
        <row r="5">
          <cell r="C5" t="str">
            <v>RC</v>
          </cell>
        </row>
      </sheetData>
      <sheetData sheetId="4">
        <row r="5">
          <cell r="C5" t="str">
            <v>UNIV LEEDS</v>
          </cell>
        </row>
      </sheetData>
      <sheetData sheetId="5">
        <row r="5">
          <cell r="C5" t="str">
            <v>PUT</v>
          </cell>
        </row>
      </sheetData>
      <sheetData sheetId="6">
        <row r="5">
          <cell r="C5" t="str">
            <v>UIRS</v>
          </cell>
        </row>
      </sheetData>
      <sheetData sheetId="7">
        <row r="5">
          <cell r="C5" t="str">
            <v>ATU</v>
          </cell>
        </row>
      </sheetData>
      <sheetData sheetId="8">
        <row r="5">
          <cell r="C5" t="str">
            <v>POLIS</v>
          </cell>
        </row>
      </sheetData>
      <sheetData sheetId="9">
        <row r="5">
          <cell r="C5" t="str">
            <v>UBC EnvCom</v>
          </cell>
        </row>
      </sheetData>
      <sheetData sheetId="10">
        <row r="5">
          <cell r="C5" t="str">
            <v>FGM-AMOR</v>
          </cell>
        </row>
      </sheetData>
      <sheetData sheetId="11">
        <row r="5">
          <cell r="C5" t="str">
            <v>Amiens</v>
          </cell>
        </row>
      </sheetData>
      <sheetData sheetId="12">
        <row r="5">
          <cell r="C5" t="str">
            <v>LHD</v>
          </cell>
        </row>
      </sheetData>
      <sheetData sheetId="13">
        <row r="5">
          <cell r="C5" t="str">
            <v>Stad Gent</v>
          </cell>
        </row>
      </sheetData>
      <sheetData sheetId="14">
        <row r="5">
          <cell r="C5" t="str">
            <v>WYPTE</v>
          </cell>
        </row>
      </sheetData>
      <sheetData sheetId="15">
        <row r="5">
          <cell r="C5" t="str">
            <v>SMB</v>
          </cell>
        </row>
      </sheetData>
      <sheetData sheetId="16">
        <row r="5">
          <cell r="C5" t="str">
            <v>BKK</v>
          </cell>
        </row>
      </sheetData>
      <sheetData sheetId="17">
        <row r="5">
          <cell r="C5" t="str">
            <v>UMK</v>
          </cell>
        </row>
      </sheetData>
      <sheetData sheetId="18">
        <row r="5">
          <cell r="C5" t="str">
            <v>TIMIS</v>
          </cell>
        </row>
      </sheetData>
      <sheetData sheetId="19">
        <row r="5">
          <cell r="C5" t="str">
            <v>Zagreb</v>
          </cell>
        </row>
      </sheetData>
      <sheetData sheetId="20">
        <row r="23">
          <cell r="G23">
            <v>0</v>
          </cell>
        </row>
      </sheetData>
      <sheetData sheetId="21">
        <row r="23">
          <cell r="G23">
            <v>0</v>
          </cell>
        </row>
      </sheetData>
      <sheetData sheetId="22">
        <row r="23">
          <cell r="G23">
            <v>0</v>
          </cell>
        </row>
      </sheetData>
      <sheetData sheetId="23">
        <row r="23">
          <cell r="G23">
            <v>0</v>
          </cell>
        </row>
      </sheetData>
      <sheetData sheetId="24">
        <row r="23">
          <cell r="G23">
            <v>0</v>
          </cell>
        </row>
      </sheetData>
      <sheetData sheetId="25">
        <row r="23">
          <cell r="G23">
            <v>0</v>
          </cell>
        </row>
      </sheetData>
      <sheetData sheetId="26">
        <row r="23">
          <cell r="G23">
            <v>0</v>
          </cell>
        </row>
      </sheetData>
      <sheetData sheetId="27">
        <row r="23">
          <cell r="G23">
            <v>0</v>
          </cell>
        </row>
      </sheetData>
      <sheetData sheetId="28">
        <row r="23">
          <cell r="G23">
            <v>0</v>
          </cell>
        </row>
      </sheetData>
      <sheetData sheetId="29">
        <row r="23">
          <cell r="G23">
            <v>0</v>
          </cell>
        </row>
      </sheetData>
      <sheetData sheetId="30">
        <row r="23">
          <cell r="G23">
            <v>0</v>
          </cell>
        </row>
      </sheetData>
      <sheetData sheetId="31">
        <row r="23">
          <cell r="G23">
            <v>0</v>
          </cell>
        </row>
      </sheetData>
      <sheetData sheetId="32">
        <row r="23">
          <cell r="G23">
            <v>0</v>
          </cell>
        </row>
      </sheetData>
      <sheetData sheetId="33">
        <row r="23">
          <cell r="G23">
            <v>0</v>
          </cell>
        </row>
      </sheetData>
      <sheetData sheetId="34">
        <row r="23">
          <cell r="G23">
            <v>0</v>
          </cell>
        </row>
      </sheetData>
      <sheetData sheetId="35">
        <row r="23">
          <cell r="G23">
            <v>0</v>
          </cell>
        </row>
      </sheetData>
      <sheetData sheetId="36">
        <row r="23">
          <cell r="G23">
            <v>0</v>
          </cell>
        </row>
      </sheetData>
      <sheetData sheetId="37">
        <row r="23">
          <cell r="G23">
            <v>0</v>
          </cell>
        </row>
      </sheetData>
      <sheetData sheetId="38">
        <row r="2">
          <cell r="F2" t="str">
            <v>AT</v>
          </cell>
        </row>
        <row r="3">
          <cell r="F3" t="str">
            <v>BE</v>
          </cell>
        </row>
        <row r="4">
          <cell r="F4" t="str">
            <v>BG</v>
          </cell>
        </row>
        <row r="5">
          <cell r="F5" t="str">
            <v>HR</v>
          </cell>
        </row>
        <row r="6">
          <cell r="F6" t="str">
            <v>CY</v>
          </cell>
        </row>
        <row r="7">
          <cell r="F7" t="str">
            <v>CZ</v>
          </cell>
        </row>
        <row r="8">
          <cell r="F8" t="str">
            <v>DK</v>
          </cell>
        </row>
        <row r="9">
          <cell r="F9" t="str">
            <v>EE</v>
          </cell>
        </row>
        <row r="10">
          <cell r="F10" t="str">
            <v>FI</v>
          </cell>
        </row>
        <row r="11">
          <cell r="F11" t="str">
            <v>FR</v>
          </cell>
        </row>
        <row r="12">
          <cell r="F12" t="str">
            <v>DE</v>
          </cell>
        </row>
        <row r="13">
          <cell r="F13" t="str">
            <v>GR</v>
          </cell>
        </row>
        <row r="14">
          <cell r="F14" t="str">
            <v>HU</v>
          </cell>
        </row>
        <row r="15">
          <cell r="F15" t="str">
            <v>IS</v>
          </cell>
        </row>
        <row r="16">
          <cell r="F16" t="str">
            <v>IE</v>
          </cell>
        </row>
        <row r="17">
          <cell r="F17" t="str">
            <v>IT</v>
          </cell>
        </row>
        <row r="18">
          <cell r="F18" t="str">
            <v>LV</v>
          </cell>
        </row>
        <row r="19">
          <cell r="F19" t="str">
            <v>FL</v>
          </cell>
        </row>
        <row r="20">
          <cell r="F20" t="str">
            <v>LT</v>
          </cell>
        </row>
        <row r="21">
          <cell r="F21" t="str">
            <v>LU</v>
          </cell>
        </row>
        <row r="22">
          <cell r="F22" t="str">
            <v>MT</v>
          </cell>
        </row>
        <row r="23">
          <cell r="F23" t="str">
            <v>NO</v>
          </cell>
        </row>
        <row r="24">
          <cell r="F24" t="str">
            <v>PL</v>
          </cell>
        </row>
        <row r="25">
          <cell r="F25" t="str">
            <v>PT</v>
          </cell>
        </row>
        <row r="26">
          <cell r="F26" t="str">
            <v>RO</v>
          </cell>
        </row>
        <row r="27">
          <cell r="F27" t="str">
            <v>SK</v>
          </cell>
        </row>
        <row r="28">
          <cell r="F28" t="str">
            <v>SI</v>
          </cell>
        </row>
        <row r="29">
          <cell r="F29" t="str">
            <v>ES</v>
          </cell>
        </row>
        <row r="30">
          <cell r="F30" t="str">
            <v>SE</v>
          </cell>
        </row>
        <row r="31">
          <cell r="F31" t="str">
            <v>NL</v>
          </cell>
        </row>
        <row r="32">
          <cell r="F32" t="str">
            <v>UK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 Info"/>
      <sheetName val="TOTAL"/>
      <sheetName val="Costs Summary project"/>
      <sheetName val="Costs Summary local"/>
      <sheetName val="Local A3.2"/>
      <sheetName val="Local A3.1"/>
      <sheetName val="1.1-WP1"/>
      <sheetName val="1.2-WP1"/>
      <sheetName val="1.3-WP1"/>
      <sheetName val="1.4-WP1"/>
      <sheetName val="2.1-WP2"/>
      <sheetName val="2.2-WP2"/>
      <sheetName val="3.1-WP3"/>
      <sheetName val="3.2-WP3"/>
      <sheetName val="WP4-RES"/>
      <sheetName val="WP4-EVA"/>
      <sheetName val="WP5"/>
      <sheetName val="M6.1"/>
      <sheetName val="Overview 3rd Amend"/>
      <sheetName val="3rd Amendment"/>
      <sheetName val="1st Amendment"/>
      <sheetName val="WP6-CORD"/>
      <sheetName val="WP6-MNGT"/>
      <sheetName val="X - WP13"/>
      <sheetName val="1.11-wp1"/>
      <sheetName val="4.1-wp4"/>
      <sheetName val="4.6-wp4"/>
      <sheetName val="4.9-wp4"/>
      <sheetName val="4.15.-wp4"/>
      <sheetName val="5.2-wp5"/>
      <sheetName val="5.4-wp5"/>
      <sheetName val="5.5-wp5"/>
      <sheetName val="6.1-wp6"/>
      <sheetName val="7.1-wp7"/>
      <sheetName val="7.2-wp7"/>
      <sheetName val="8.1-wp8"/>
      <sheetName val="8.4-wp8"/>
      <sheetName val="8.5-wp8"/>
      <sheetName val="M9-wp2"/>
      <sheetName val="M10-wp2"/>
      <sheetName val="M11-wp2"/>
      <sheetName val="M4-wp1"/>
      <sheetName val="M15-wp3"/>
      <sheetName val="M20-wp4"/>
      <sheetName val="M24-wp5"/>
      <sheetName val="M26-wp6"/>
      <sheetName val="Kompatibilitätsbericht"/>
    </sheetNames>
    <sheetDataSet>
      <sheetData sheetId="0">
        <row r="3">
          <cell r="B3">
            <v>1</v>
          </cell>
        </row>
        <row r="4">
          <cell r="B4" t="str">
            <v>Aachen</v>
          </cell>
        </row>
        <row r="6">
          <cell r="B6">
            <v>5200</v>
          </cell>
        </row>
        <row r="7">
          <cell r="B7">
            <v>0.6</v>
          </cell>
        </row>
        <row r="8">
          <cell r="B8">
            <v>0.75</v>
          </cell>
        </row>
        <row r="17">
          <cell r="C17">
            <v>0.5</v>
          </cell>
          <cell r="D17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 Instructions"/>
      <sheetName val="EC Data"/>
      <sheetName val="EC Format"/>
      <sheetName val="1. Instructions"/>
      <sheetName val="2. Start"/>
      <sheetName val="3. Detailed budget table "/>
      <sheetName val="4. Consolid table (participant)"/>
      <sheetName val="5. Consolid table (project)"/>
    </sheetNames>
    <sheetDataSet>
      <sheetData sheetId="0"/>
      <sheetData sheetId="1"/>
      <sheetData sheetId="2"/>
      <sheetData sheetId="3"/>
      <sheetData sheetId="4">
        <row r="17">
          <cell r="B17" t="str">
            <v>PROJECT MANAGEMENT</v>
          </cell>
        </row>
        <row r="18">
          <cell r="B18" t="str">
            <v xml:space="preserve">Development of Guidelines on Integrated Climate Change and Disaster Risk response management </v>
          </cell>
        </row>
        <row r="19">
          <cell r="B19" t="str">
            <v xml:space="preserve">Capacity building on integrated climate change  and disaster risk reduction (DRR) management 
</v>
          </cell>
        </row>
        <row r="20">
          <cell r="B20" t="str">
            <v xml:space="preserve">Initiating Policy Dialogue </v>
          </cell>
        </row>
        <row r="21">
          <cell r="B21" t="str">
            <v xml:space="preserve">Communication and Dissemination of project processes and results </v>
          </cell>
        </row>
      </sheetData>
      <sheetData sheetId="5">
        <row r="40">
          <cell r="F40">
            <v>31060</v>
          </cell>
        </row>
        <row r="58">
          <cell r="F58">
            <v>25020</v>
          </cell>
        </row>
        <row r="78">
          <cell r="F78">
            <v>34620</v>
          </cell>
        </row>
        <row r="98">
          <cell r="F98">
            <v>31840</v>
          </cell>
        </row>
        <row r="117">
          <cell r="F117">
            <v>28360</v>
          </cell>
        </row>
        <row r="119">
          <cell r="F119">
            <v>150900</v>
          </cell>
        </row>
        <row r="146">
          <cell r="C146">
            <v>4600</v>
          </cell>
          <cell r="F146">
            <v>0</v>
          </cell>
        </row>
        <row r="159">
          <cell r="C159">
            <v>1240</v>
          </cell>
          <cell r="F159">
            <v>0</v>
          </cell>
        </row>
        <row r="172">
          <cell r="C172">
            <v>1320</v>
          </cell>
          <cell r="F172">
            <v>0</v>
          </cell>
        </row>
        <row r="284">
          <cell r="C284">
            <v>26780</v>
          </cell>
          <cell r="F284">
            <v>0</v>
          </cell>
        </row>
        <row r="286">
          <cell r="C286">
            <v>0</v>
          </cell>
          <cell r="F286">
            <v>0</v>
          </cell>
        </row>
        <row r="288">
          <cell r="F288">
            <v>33940</v>
          </cell>
        </row>
        <row r="295">
          <cell r="C295">
            <v>0</v>
          </cell>
        </row>
        <row r="299">
          <cell r="C299">
            <v>0</v>
          </cell>
        </row>
        <row r="303">
          <cell r="C303">
            <v>0</v>
          </cell>
        </row>
        <row r="307">
          <cell r="C307">
            <v>0</v>
          </cell>
        </row>
        <row r="311">
          <cell r="C311">
            <v>0</v>
          </cell>
        </row>
        <row r="313">
          <cell r="F313">
            <v>0</v>
          </cell>
        </row>
        <row r="319">
          <cell r="F319">
            <v>0</v>
          </cell>
        </row>
        <row r="344">
          <cell r="G344">
            <v>0</v>
          </cell>
        </row>
        <row r="367">
          <cell r="G367">
            <v>0</v>
          </cell>
        </row>
        <row r="390">
          <cell r="G390">
            <v>0</v>
          </cell>
        </row>
        <row r="413">
          <cell r="G413">
            <v>0</v>
          </cell>
        </row>
        <row r="436">
          <cell r="G436">
            <v>0</v>
          </cell>
        </row>
        <row r="438">
          <cell r="G438">
            <v>0</v>
          </cell>
        </row>
        <row r="453">
          <cell r="C453">
            <v>2500</v>
          </cell>
        </row>
        <row r="467">
          <cell r="C467">
            <v>5000</v>
          </cell>
        </row>
        <row r="481">
          <cell r="C481">
            <v>1500</v>
          </cell>
        </row>
        <row r="495">
          <cell r="C495">
            <v>1500</v>
          </cell>
        </row>
        <row r="509">
          <cell r="C509">
            <v>0</v>
          </cell>
        </row>
        <row r="511">
          <cell r="C511">
            <v>10500</v>
          </cell>
        </row>
        <row r="518">
          <cell r="E518">
            <v>0</v>
          </cell>
        </row>
        <row r="524">
          <cell r="E524">
            <v>0</v>
          </cell>
        </row>
        <row r="530">
          <cell r="E530">
            <v>0</v>
          </cell>
        </row>
        <row r="536">
          <cell r="E536">
            <v>0</v>
          </cell>
        </row>
        <row r="542">
          <cell r="E542">
            <v>0</v>
          </cell>
        </row>
        <row r="544">
          <cell r="E544">
            <v>0</v>
          </cell>
        </row>
        <row r="565">
          <cell r="C565">
            <v>13673.800000000001</v>
          </cell>
        </row>
        <row r="572">
          <cell r="E572">
            <v>0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AC"/>
      <sheetName val="Measures AC (WP1-3)"/>
      <sheetName val="WP4-AC"/>
      <sheetName val="WP5-AC"/>
      <sheetName val="WP6-AC"/>
      <sheetName val="Control sheet AC"/>
      <sheetName val="Budget GD"/>
      <sheetName val="Measures GD (WP1-3)"/>
      <sheetName val="WP4-GD"/>
      <sheetName val="WP5-GD"/>
      <sheetName val="WP6-GD"/>
      <sheetName val="Control sheet GD"/>
      <sheetName val="Budget KO"/>
      <sheetName val="Measures KO (WP1-3)"/>
      <sheetName val="WP4-KO"/>
      <sheetName val="WP5-KO"/>
      <sheetName val="WP6-KO"/>
      <sheetName val="Control Sheet KO"/>
      <sheetName val="Budget PA"/>
      <sheetName val="Measures PA (WP1-3)"/>
      <sheetName val="WP4-PA"/>
      <sheetName val="WP5-PA"/>
      <sheetName val="WP6-PA"/>
      <sheetName val="Control Sheet PA"/>
      <sheetName val="Budget LU"/>
      <sheetName val="WP4-LU"/>
      <sheetName val="WP5-LU"/>
      <sheetName val="WP6-LU"/>
      <sheetName val="Budget UBC"/>
      <sheetName val="WP5-UBC"/>
      <sheetName val="WP6-UBC"/>
      <sheetName val="Budget RC"/>
      <sheetName val="WP5-RC"/>
      <sheetName val="WP6-R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D5">
            <v>0.6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 laskelma 1"/>
      <sheetName val="TA 2015 uusi"/>
      <sheetName val="ta 2015"/>
      <sheetName val="Palkat 2015 arvio"/>
      <sheetName val="IT kulut"/>
      <sheetName val="UBC kulut"/>
      <sheetName val="Vuokrat"/>
      <sheetName val="ta 2014"/>
      <sheetName val="Dynamo"/>
      <sheetName val="WP5-UBC"/>
      <sheetName val="WP6-UBC"/>
      <sheetName val="Presto"/>
      <sheetName val="Challenge"/>
      <sheetName val="GoF"/>
      <sheetName val="Keke"/>
      <sheetName val="Tuntilaskelmat"/>
      <sheetName val="GreenCit"/>
      <sheetName val="2014 Toteuma"/>
      <sheetName val="ÄSL"/>
    </sheetNames>
    <sheetDataSet>
      <sheetData sheetId="0">
        <row r="21">
          <cell r="M21">
            <v>60000</v>
          </cell>
        </row>
      </sheetData>
      <sheetData sheetId="1" refreshError="1"/>
      <sheetData sheetId="2" refreshError="1"/>
      <sheetData sheetId="3">
        <row r="11">
          <cell r="D11">
            <v>23553.432000000001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D5">
            <v>4200</v>
          </cell>
        </row>
        <row r="6">
          <cell r="D6">
            <v>0.6</v>
          </cell>
        </row>
        <row r="9">
          <cell r="D9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54016-F7C6-4C1F-A4C1-936D147A8D37}">
  <dimension ref="B2:I33"/>
  <sheetViews>
    <sheetView tabSelected="1" workbookViewId="0">
      <selection activeCell="C30" sqref="C30"/>
    </sheetView>
  </sheetViews>
  <sheetFormatPr defaultRowHeight="13.2" x14ac:dyDescent="0.25"/>
  <cols>
    <col min="2" max="2" width="72" customWidth="1"/>
    <col min="3" max="3" width="21" customWidth="1"/>
    <col min="5" max="5" width="31.33203125" customWidth="1"/>
    <col min="6" max="6" width="13.109375" bestFit="1" customWidth="1"/>
    <col min="7" max="7" width="19" customWidth="1"/>
    <col min="8" max="8" width="21.33203125" customWidth="1"/>
    <col min="9" max="9" width="12.44140625" customWidth="1"/>
  </cols>
  <sheetData>
    <row r="2" spans="2:8" ht="17.399999999999999" x14ac:dyDescent="0.3">
      <c r="B2" s="7" t="s">
        <v>0</v>
      </c>
    </row>
    <row r="3" spans="2:8" x14ac:dyDescent="0.25">
      <c r="B3" s="2" t="s">
        <v>52</v>
      </c>
    </row>
    <row r="5" spans="2:8" ht="17.399999999999999" x14ac:dyDescent="0.3">
      <c r="B5" s="6" t="s">
        <v>1</v>
      </c>
    </row>
    <row r="6" spans="2:8" x14ac:dyDescent="0.25">
      <c r="B6" s="1"/>
    </row>
    <row r="7" spans="2:8" ht="27" thickBot="1" x14ac:dyDescent="0.3">
      <c r="B7" s="5" t="s">
        <v>13</v>
      </c>
      <c r="C7" s="34" t="s">
        <v>53</v>
      </c>
      <c r="E7" s="11" t="s">
        <v>22</v>
      </c>
      <c r="F7" s="12" t="s">
        <v>36</v>
      </c>
      <c r="G7" s="12" t="s">
        <v>32</v>
      </c>
    </row>
    <row r="8" spans="2:8" ht="14.4" thickTop="1" x14ac:dyDescent="0.25">
      <c r="B8" s="5" t="s">
        <v>2</v>
      </c>
      <c r="C8" s="4" t="s">
        <v>54</v>
      </c>
      <c r="E8" s="1" t="s">
        <v>28</v>
      </c>
      <c r="F8" s="13">
        <v>50883</v>
      </c>
      <c r="G8" s="15">
        <f>F8*$C$10</f>
        <v>35618.1</v>
      </c>
      <c r="H8" t="s">
        <v>47</v>
      </c>
    </row>
    <row r="9" spans="2:8" ht="13.8" x14ac:dyDescent="0.25">
      <c r="B9" s="5" t="s">
        <v>3</v>
      </c>
      <c r="C9" s="4" t="s">
        <v>55</v>
      </c>
      <c r="E9" s="1" t="s">
        <v>29</v>
      </c>
      <c r="F9" s="13">
        <v>47248.5</v>
      </c>
      <c r="G9" s="15">
        <f t="shared" ref="G9:G16" si="0">F9*$C$10</f>
        <v>33073.949999999997</v>
      </c>
      <c r="H9" t="s">
        <v>48</v>
      </c>
    </row>
    <row r="10" spans="2:8" ht="13.8" x14ac:dyDescent="0.25">
      <c r="B10" s="5" t="s">
        <v>4</v>
      </c>
      <c r="C10" s="27">
        <v>0.7</v>
      </c>
      <c r="E10" t="s">
        <v>31</v>
      </c>
      <c r="F10" s="29">
        <v>8000</v>
      </c>
      <c r="G10" s="30">
        <f>F10*$C$10</f>
        <v>5600</v>
      </c>
    </row>
    <row r="11" spans="2:8" ht="13.8" x14ac:dyDescent="0.25">
      <c r="B11" s="26" t="s">
        <v>17</v>
      </c>
      <c r="C11" s="25">
        <f>F25</f>
        <v>-2634.7714448137731</v>
      </c>
      <c r="E11" s="1" t="s">
        <v>23</v>
      </c>
      <c r="F11" s="24">
        <f>SUM(F12:F15)</f>
        <v>60869.928390958026</v>
      </c>
      <c r="G11" s="14">
        <f t="shared" si="0"/>
        <v>42608.949873670615</v>
      </c>
    </row>
    <row r="12" spans="2:8" ht="13.8" x14ac:dyDescent="0.25">
      <c r="B12" s="26" t="s">
        <v>18</v>
      </c>
      <c r="C12" s="25">
        <f>G25</f>
        <v>-6147.8000378988036</v>
      </c>
      <c r="E12" s="8" t="s">
        <v>24</v>
      </c>
      <c r="F12" s="13">
        <v>0</v>
      </c>
      <c r="G12" s="15">
        <f t="shared" si="0"/>
        <v>0</v>
      </c>
    </row>
    <row r="13" spans="2:8" ht="13.8" x14ac:dyDescent="0.25">
      <c r="B13" s="26" t="s">
        <v>19</v>
      </c>
      <c r="C13" s="25">
        <f>F21</f>
        <v>-8782.5714827125776</v>
      </c>
      <c r="E13" s="8" t="s">
        <v>25</v>
      </c>
      <c r="F13" s="13">
        <v>53869.928390958026</v>
      </c>
      <c r="G13" s="15">
        <f t="shared" si="0"/>
        <v>37708.949873670615</v>
      </c>
    </row>
    <row r="14" spans="2:8" ht="13.8" x14ac:dyDescent="0.25">
      <c r="B14" s="5" t="s">
        <v>20</v>
      </c>
      <c r="C14" s="35" t="s">
        <v>56</v>
      </c>
      <c r="E14" s="8" t="s">
        <v>26</v>
      </c>
      <c r="F14" s="13">
        <v>0</v>
      </c>
      <c r="G14" s="15">
        <f t="shared" si="0"/>
        <v>0</v>
      </c>
    </row>
    <row r="15" spans="2:8" ht="13.8" x14ac:dyDescent="0.25">
      <c r="B15" s="26" t="s">
        <v>49</v>
      </c>
      <c r="C15" s="25">
        <f>F8+F9+F10+F11+F16</f>
        <v>167001.42839095803</v>
      </c>
      <c r="E15" s="8" t="s">
        <v>30</v>
      </c>
      <c r="F15" s="13">
        <v>7000</v>
      </c>
      <c r="G15" s="15">
        <f t="shared" si="0"/>
        <v>4900</v>
      </c>
    </row>
    <row r="16" spans="2:8" ht="13.8" x14ac:dyDescent="0.25">
      <c r="B16" s="26" t="s">
        <v>46</v>
      </c>
      <c r="C16" s="25">
        <f>F8</f>
        <v>50883</v>
      </c>
      <c r="E16" s="1" t="s">
        <v>27</v>
      </c>
      <c r="F16" s="10">
        <v>0</v>
      </c>
      <c r="G16" s="15">
        <f t="shared" si="0"/>
        <v>0</v>
      </c>
    </row>
    <row r="17" spans="2:9" ht="13.8" x14ac:dyDescent="0.25">
      <c r="B17" s="26" t="s">
        <v>34</v>
      </c>
      <c r="C17" s="25">
        <f>F9</f>
        <v>47248.5</v>
      </c>
    </row>
    <row r="18" spans="2:9" ht="13.8" x14ac:dyDescent="0.25">
      <c r="B18" s="26" t="s">
        <v>35</v>
      </c>
      <c r="C18" s="25">
        <f>F11</f>
        <v>60869.928390958026</v>
      </c>
      <c r="E18" s="19" t="s">
        <v>37</v>
      </c>
      <c r="F18" s="20">
        <f>F16+F11+F9+F8</f>
        <v>159001.42839095803</v>
      </c>
      <c r="H18" t="s">
        <v>51</v>
      </c>
    </row>
    <row r="19" spans="2:9" ht="13.8" x14ac:dyDescent="0.25">
      <c r="B19" s="26" t="s">
        <v>27</v>
      </c>
      <c r="C19" s="25">
        <f>F16</f>
        <v>0</v>
      </c>
      <c r="E19" s="16" t="s">
        <v>38</v>
      </c>
      <c r="F19" s="17"/>
      <c r="G19" s="18">
        <f>G8+G9+G10+G11</f>
        <v>116900.9998736706</v>
      </c>
      <c r="H19" t="s">
        <v>50</v>
      </c>
    </row>
    <row r="20" spans="2:9" ht="13.8" x14ac:dyDescent="0.25">
      <c r="B20" s="5" t="s">
        <v>33</v>
      </c>
      <c r="C20" s="28" t="s">
        <v>16</v>
      </c>
    </row>
    <row r="21" spans="2:9" ht="13.8" x14ac:dyDescent="0.25">
      <c r="B21" s="5" t="s">
        <v>5</v>
      </c>
      <c r="C21" s="4" t="s">
        <v>57</v>
      </c>
      <c r="E21" s="32" t="s">
        <v>39</v>
      </c>
      <c r="F21" s="33">
        <f>F11+F9-G19</f>
        <v>-8782.5714827125776</v>
      </c>
    </row>
    <row r="22" spans="2:9" ht="13.8" x14ac:dyDescent="0.25">
      <c r="B22" s="5" t="s">
        <v>6</v>
      </c>
      <c r="C22" s="4">
        <v>2.2999999999999998</v>
      </c>
    </row>
    <row r="23" spans="2:9" ht="14.4" thickBot="1" x14ac:dyDescent="0.3">
      <c r="B23" s="5" t="s">
        <v>7</v>
      </c>
      <c r="C23" s="4" t="s">
        <v>58</v>
      </c>
      <c r="E23" s="11" t="s">
        <v>40</v>
      </c>
      <c r="F23" s="12" t="s">
        <v>41</v>
      </c>
      <c r="G23" s="12" t="s">
        <v>42</v>
      </c>
      <c r="H23" s="12" t="s">
        <v>44</v>
      </c>
    </row>
    <row r="24" spans="2:9" ht="14.4" thickTop="1" x14ac:dyDescent="0.25">
      <c r="B24" s="5" t="s">
        <v>21</v>
      </c>
      <c r="C24" s="4" t="s">
        <v>59</v>
      </c>
      <c r="E24" s="1" t="s">
        <v>43</v>
      </c>
      <c r="F24" s="21">
        <v>0.3</v>
      </c>
      <c r="G24" s="21">
        <v>0.7</v>
      </c>
      <c r="H24" s="21">
        <v>0</v>
      </c>
      <c r="I24" s="31"/>
    </row>
    <row r="25" spans="2:9" ht="13.8" x14ac:dyDescent="0.25">
      <c r="B25" s="5" t="s">
        <v>8</v>
      </c>
      <c r="C25" s="4"/>
      <c r="E25" s="22" t="s">
        <v>45</v>
      </c>
      <c r="F25" s="9">
        <f>F24*$F$21</f>
        <v>-2634.7714448137731</v>
      </c>
      <c r="G25" s="9">
        <f>G24*$F$21</f>
        <v>-6147.8000378988036</v>
      </c>
      <c r="H25" s="9">
        <f>H24*$F$21</f>
        <v>0</v>
      </c>
      <c r="I25" s="14">
        <f>SUM(F25:H25)</f>
        <v>-8782.5714827125776</v>
      </c>
    </row>
    <row r="26" spans="2:9" ht="13.8" x14ac:dyDescent="0.25">
      <c r="B26" s="5" t="s">
        <v>15</v>
      </c>
      <c r="C26" s="4" t="s">
        <v>62</v>
      </c>
    </row>
    <row r="27" spans="2:9" ht="13.8" x14ac:dyDescent="0.25">
      <c r="B27" s="5" t="s">
        <v>9</v>
      </c>
      <c r="C27" s="4" t="s">
        <v>61</v>
      </c>
    </row>
    <row r="28" spans="2:9" ht="13.8" x14ac:dyDescent="0.25">
      <c r="B28" s="5" t="s">
        <v>10</v>
      </c>
      <c r="C28" s="4" t="s">
        <v>60</v>
      </c>
    </row>
    <row r="29" spans="2:9" ht="13.8" x14ac:dyDescent="0.25">
      <c r="B29" s="5" t="s">
        <v>11</v>
      </c>
      <c r="C29" s="36" t="s">
        <v>63</v>
      </c>
    </row>
    <row r="30" spans="2:9" ht="13.8" x14ac:dyDescent="0.25">
      <c r="B30" s="5" t="s">
        <v>12</v>
      </c>
      <c r="C30" s="4" t="s">
        <v>16</v>
      </c>
    </row>
    <row r="32" spans="2:9" ht="13.8" thickBot="1" x14ac:dyDescent="0.3"/>
    <row r="33" spans="2:3" ht="13.8" thickBot="1" x14ac:dyDescent="0.3">
      <c r="B33" s="23" t="s">
        <v>14</v>
      </c>
      <c r="C33" s="3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Tilauksen avaaminen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Välimäki Jussi-Pekka</dc:creator>
  <cp:lastModifiedBy>Huikari Anne</cp:lastModifiedBy>
  <dcterms:created xsi:type="dcterms:W3CDTF">2021-04-28T11:35:20Z</dcterms:created>
  <dcterms:modified xsi:type="dcterms:W3CDTF">2021-09-03T07:45:56Z</dcterms:modified>
</cp:coreProperties>
</file>