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 2021\"/>
    </mc:Choice>
  </mc:AlternateContent>
  <xr:revisionPtr revIDLastSave="0" documentId="8_{037D4FBC-9624-423B-8BFE-73E916DF42C4}" xr6:coauthVersionLast="45" xr6:coauthVersionMax="45" xr10:uidLastSave="{00000000-0000-0000-0000-000000000000}"/>
  <bookViews>
    <workbookView xWindow="-110" yWindow="-110" windowWidth="19420" windowHeight="10420" xr2:uid="{9813183E-736B-434A-AC03-3D8AB853FC94}"/>
  </bookViews>
  <sheets>
    <sheet name="Taul1" sheetId="1" r:id="rId1"/>
    <sheet name="Tau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2" l="1"/>
  <c r="P3" i="2"/>
  <c r="G3" i="2"/>
  <c r="B3" i="2"/>
  <c r="R2" i="2"/>
  <c r="P2" i="2"/>
  <c r="G2" i="2"/>
  <c r="B2" i="2"/>
  <c r="E13" i="1"/>
  <c r="E12" i="1"/>
  <c r="E11" i="1"/>
  <c r="E10" i="1"/>
  <c r="E9" i="1"/>
  <c r="E8" i="1"/>
  <c r="E7" i="1"/>
  <c r="E6" i="1"/>
  <c r="E5" i="1"/>
  <c r="E4" i="1"/>
  <c r="E3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<sst xmlns="http://schemas.openxmlformats.org/spreadsheetml/2006/main" count="65" uniqueCount="45">
  <si>
    <t xml:space="preserve">VAATTASO    </t>
  </si>
  <si>
    <t>Suun terv.huolto, Runosmäen-Mullin tiimi</t>
  </si>
  <si>
    <t>hammashoitaja</t>
  </si>
  <si>
    <t>Suun terv.huolto, Käsityöläiskadun tiimi</t>
  </si>
  <si>
    <t>Suun terv.huolto, Kirkkotien-Varissuon tiimi</t>
  </si>
  <si>
    <t>Avokuntoutuspalvelut</t>
  </si>
  <si>
    <t>fysioterapeutti</t>
  </si>
  <si>
    <t>Kotikuntoutuskeskus 3</t>
  </si>
  <si>
    <t>Kotikuntoutuskeskus 1</t>
  </si>
  <si>
    <t>Geriatrinen osasto 1</t>
  </si>
  <si>
    <t>perushoitaja</t>
  </si>
  <si>
    <t>Kurjenmäkikoti 2 ak</t>
  </si>
  <si>
    <t>lähihoitaja</t>
  </si>
  <si>
    <t>Kurjenmäkikoti 2 yk</t>
  </si>
  <si>
    <t>Kurjensiipi 2</t>
  </si>
  <si>
    <t>Orikedon palvelukeskus</t>
  </si>
  <si>
    <t>sairaanhoitaja</t>
  </si>
  <si>
    <t>Vaknro</t>
  </si>
  <si>
    <t>Perus-
yksikkö</t>
  </si>
  <si>
    <t>Perus
yksikkö</t>
  </si>
  <si>
    <t>Nimike</t>
  </si>
  <si>
    <t>Nimi</t>
  </si>
  <si>
    <t>Psl</t>
  </si>
  <si>
    <t>Hinnoittelu</t>
  </si>
  <si>
    <t>Vanha
tk-palkka</t>
  </si>
  <si>
    <t>Uusi
tk-palkka</t>
  </si>
  <si>
    <t>Muutos 
ajankohta</t>
  </si>
  <si>
    <t>Henkilön
tk-palkka</t>
  </si>
  <si>
    <t>2B</t>
  </si>
  <si>
    <t>2A</t>
  </si>
  <si>
    <t>Rautionmaa, Noora</t>
  </si>
  <si>
    <t>Piironen, Virpi Elina</t>
  </si>
  <si>
    <t>avoimen vakanssin hoitaja</t>
  </si>
  <si>
    <t>2,412.53</t>
  </si>
  <si>
    <t>Henkilön tk-palkka</t>
  </si>
  <si>
    <t>alk.</t>
  </si>
  <si>
    <t>2,158.95</t>
  </si>
  <si>
    <t>2,180.54</t>
  </si>
  <si>
    <t>OK</t>
  </si>
  <si>
    <t>????</t>
  </si>
  <si>
    <t>Uusi palkka</t>
  </si>
  <si>
    <t>2373,49 (1.2.2021 - 31.3.2021)</t>
  </si>
  <si>
    <t>2145,99 (15.2.2021 - 31.3.2021)</t>
  </si>
  <si>
    <t>2145,99 (1.1.2021 - 31.3.2021)</t>
  </si>
  <si>
    <t>Liite 2 §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</si>
</sst>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568E-85DE-45D2-A2B3-459748D82E84}">
  <dimension ref="A1:I14"/>
  <sheetViews>
    <sheetView tabSelected="1" workbookViewId="0">
      <selection activeCell="C1" sqref="C1"/>
    </sheetView>
  </sheetViews>
  <sheetFormatPr defaultRowHeight="14.5" x14ac:dyDescent="0.35"/>
  <cols>
    <col min="1" max="1" width="7.453125" bestFit="1" customWidth="1"/>
    <col min="2" max="2" width="7.54296875" bestFit="1" customWidth="1"/>
    <col min="3" max="3" width="41" bestFit="1" customWidth="1"/>
    <col min="4" max="4" width="14.7265625" bestFit="1" customWidth="1"/>
    <col min="5" max="5" width="10.81640625" bestFit="1" customWidth="1"/>
    <col min="7" max="7" width="26.81640625" bestFit="1" customWidth="1"/>
  </cols>
  <sheetData>
    <row r="1" spans="1:9" x14ac:dyDescent="0.35">
      <c r="C1" t="s">
        <v>44</v>
      </c>
    </row>
    <row r="2" spans="1:9" ht="39.5" x14ac:dyDescent="0.35">
      <c r="A2" s="5" t="s">
        <v>17</v>
      </c>
      <c r="B2" s="6" t="s">
        <v>18</v>
      </c>
      <c r="C2" s="6" t="s">
        <v>19</v>
      </c>
      <c r="D2" s="5" t="s">
        <v>20</v>
      </c>
      <c r="E2" s="5" t="s">
        <v>23</v>
      </c>
      <c r="F2" s="6" t="s">
        <v>24</v>
      </c>
      <c r="G2" s="6" t="s">
        <v>40</v>
      </c>
      <c r="H2" s="6" t="s">
        <v>25</v>
      </c>
      <c r="I2" s="6" t="s">
        <v>26</v>
      </c>
    </row>
    <row r="3" spans="1:9" x14ac:dyDescent="0.35">
      <c r="A3">
        <v>265013</v>
      </c>
      <c r="B3" t="str">
        <f>"254058"</f>
        <v>254058</v>
      </c>
      <c r="C3" t="s">
        <v>1</v>
      </c>
      <c r="D3" t="s">
        <v>2</v>
      </c>
      <c r="E3" t="str">
        <f>"03HOI040"</f>
        <v>03HOI040</v>
      </c>
      <c r="F3">
        <v>2077.7399999999998</v>
      </c>
      <c r="H3" s="2">
        <v>2176.46</v>
      </c>
      <c r="I3" s="3">
        <v>44287</v>
      </c>
    </row>
    <row r="4" spans="1:9" x14ac:dyDescent="0.35">
      <c r="A4">
        <v>263075</v>
      </c>
      <c r="B4" t="str">
        <f>"254057"</f>
        <v>254057</v>
      </c>
      <c r="C4" t="s">
        <v>3</v>
      </c>
      <c r="D4" t="s">
        <v>2</v>
      </c>
      <c r="E4" t="str">
        <f>"03HOI040"</f>
        <v>03HOI040</v>
      </c>
      <c r="F4">
        <v>2077.7399999999998</v>
      </c>
      <c r="H4" s="2">
        <v>2176.46</v>
      </c>
      <c r="I4" s="3">
        <v>44299</v>
      </c>
    </row>
    <row r="5" spans="1:9" x14ac:dyDescent="0.35">
      <c r="A5">
        <v>265036</v>
      </c>
      <c r="B5" t="str">
        <f>"254059"</f>
        <v>254059</v>
      </c>
      <c r="C5" t="s">
        <v>4</v>
      </c>
      <c r="D5" t="s">
        <v>2</v>
      </c>
      <c r="E5" t="str">
        <f>"03HOI040"</f>
        <v>03HOI040</v>
      </c>
      <c r="F5">
        <v>2176.46</v>
      </c>
      <c r="H5" s="2">
        <v>2077.7399999999998</v>
      </c>
      <c r="I5" s="3">
        <v>44417</v>
      </c>
    </row>
    <row r="6" spans="1:9" s="9" customFormat="1" x14ac:dyDescent="0.35">
      <c r="A6">
        <v>390968</v>
      </c>
      <c r="B6" t="str">
        <f>"254256"</f>
        <v>254256</v>
      </c>
      <c r="C6" t="s">
        <v>7</v>
      </c>
      <c r="D6" t="s">
        <v>6</v>
      </c>
      <c r="E6" t="str">
        <f>"03HOI030"</f>
        <v>03HOI030</v>
      </c>
      <c r="F6">
        <v>2375.71</v>
      </c>
      <c r="G6" t="s">
        <v>41</v>
      </c>
      <c r="H6" s="2">
        <v>2412.5300000000002</v>
      </c>
      <c r="I6" s="3">
        <v>44287</v>
      </c>
    </row>
    <row r="7" spans="1:9" x14ac:dyDescent="0.35">
      <c r="A7">
        <v>299028</v>
      </c>
      <c r="B7" t="str">
        <f>"254254"</f>
        <v>254254</v>
      </c>
      <c r="C7" t="s">
        <v>8</v>
      </c>
      <c r="D7" t="s">
        <v>6</v>
      </c>
      <c r="E7" t="str">
        <f>"03HOI030"</f>
        <v>03HOI030</v>
      </c>
      <c r="F7">
        <v>2412.5300000000002</v>
      </c>
      <c r="H7" s="2">
        <v>2466.27</v>
      </c>
      <c r="I7" s="3">
        <v>44362</v>
      </c>
    </row>
    <row r="8" spans="1:9" s="9" customFormat="1" x14ac:dyDescent="0.35">
      <c r="A8">
        <v>260220</v>
      </c>
      <c r="B8" t="str">
        <f>"254187"</f>
        <v>254187</v>
      </c>
      <c r="C8" t="s">
        <v>9</v>
      </c>
      <c r="D8" t="s">
        <v>10</v>
      </c>
      <c r="E8" t="str">
        <f>"03HOI040"</f>
        <v>03HOI040</v>
      </c>
      <c r="F8">
        <v>2151.0500000000002</v>
      </c>
      <c r="G8" t="s">
        <v>42</v>
      </c>
      <c r="H8" s="2">
        <v>2176.46</v>
      </c>
      <c r="I8" s="3">
        <v>44287</v>
      </c>
    </row>
    <row r="9" spans="1:9" s="9" customFormat="1" x14ac:dyDescent="0.35">
      <c r="A9">
        <v>260043</v>
      </c>
      <c r="B9" t="str">
        <f>"256648"</f>
        <v>256648</v>
      </c>
      <c r="C9" t="s">
        <v>11</v>
      </c>
      <c r="D9" t="s">
        <v>12</v>
      </c>
      <c r="E9" t="str">
        <f>"03HOI040"</f>
        <v>03HOI040</v>
      </c>
      <c r="F9">
        <v>2151.0500000000002</v>
      </c>
      <c r="G9" t="s">
        <v>43</v>
      </c>
      <c r="H9" s="2">
        <v>2176.46</v>
      </c>
      <c r="I9" s="3">
        <v>44287</v>
      </c>
    </row>
    <row r="10" spans="1:9" s="9" customFormat="1" x14ac:dyDescent="0.35">
      <c r="A10">
        <v>266259</v>
      </c>
      <c r="B10" t="str">
        <f>"256647"</f>
        <v>256647</v>
      </c>
      <c r="C10" t="s">
        <v>14</v>
      </c>
      <c r="D10" t="s">
        <v>12</v>
      </c>
      <c r="E10" t="str">
        <f>"03HOI040"</f>
        <v>03HOI040</v>
      </c>
      <c r="F10">
        <v>2151.0500000000002</v>
      </c>
      <c r="G10" t="s">
        <v>43</v>
      </c>
      <c r="H10" s="2">
        <v>2176.46</v>
      </c>
      <c r="I10" s="3">
        <v>44287</v>
      </c>
    </row>
    <row r="11" spans="1:9" x14ac:dyDescent="0.35">
      <c r="A11">
        <v>370002</v>
      </c>
      <c r="B11" t="str">
        <f>"255784"</f>
        <v>255784</v>
      </c>
      <c r="C11" t="s">
        <v>15</v>
      </c>
      <c r="D11" t="s">
        <v>16</v>
      </c>
      <c r="E11" t="str">
        <f>"03HOI030"</f>
        <v>03HOI030</v>
      </c>
      <c r="F11">
        <v>2466.27</v>
      </c>
      <c r="H11" s="2">
        <v>2505.4299999999998</v>
      </c>
      <c r="I11" s="3">
        <v>44362</v>
      </c>
    </row>
    <row r="12" spans="1:9" x14ac:dyDescent="0.35">
      <c r="A12">
        <v>370806</v>
      </c>
      <c r="B12" t="str">
        <f>"255784"</f>
        <v>255784</v>
      </c>
      <c r="C12" t="s">
        <v>15</v>
      </c>
      <c r="D12" t="s">
        <v>16</v>
      </c>
      <c r="E12" t="str">
        <f>"03HOI030"</f>
        <v>03HOI030</v>
      </c>
      <c r="F12">
        <v>2466.27</v>
      </c>
      <c r="H12" s="2">
        <v>2505.4299999999998</v>
      </c>
      <c r="I12" s="3">
        <v>44362</v>
      </c>
    </row>
    <row r="13" spans="1:9" x14ac:dyDescent="0.35">
      <c r="A13">
        <v>390999</v>
      </c>
      <c r="B13" t="str">
        <f>"255784"</f>
        <v>255784</v>
      </c>
      <c r="C13" t="s">
        <v>15</v>
      </c>
      <c r="D13" t="s">
        <v>16</v>
      </c>
      <c r="E13" t="str">
        <f>"03HOI030"</f>
        <v>03HOI030</v>
      </c>
      <c r="F13">
        <v>2375.71</v>
      </c>
      <c r="H13" s="2">
        <v>2466.27</v>
      </c>
      <c r="I13" s="3">
        <v>44362</v>
      </c>
    </row>
    <row r="14" spans="1:9" x14ac:dyDescent="0.35">
      <c r="H14" s="2"/>
      <c r="I14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42ED-FEF5-4A77-A74C-2DC83A4AD4D5}">
  <dimension ref="A1:V3"/>
  <sheetViews>
    <sheetView workbookViewId="0">
      <selection activeCell="E13" sqref="E13"/>
    </sheetView>
  </sheetViews>
  <sheetFormatPr defaultRowHeight="14.5" x14ac:dyDescent="0.35"/>
  <sheetData>
    <row r="1" spans="1:22" ht="39.5" x14ac:dyDescent="0.35">
      <c r="A1" s="5" t="s">
        <v>17</v>
      </c>
      <c r="B1" s="6" t="s">
        <v>18</v>
      </c>
      <c r="C1" s="6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6" t="s">
        <v>24</v>
      </c>
      <c r="I1" s="6"/>
      <c r="J1" s="6" t="s">
        <v>25</v>
      </c>
      <c r="K1" s="6" t="s">
        <v>26</v>
      </c>
      <c r="L1" s="6" t="s">
        <v>27</v>
      </c>
      <c r="M1" s="6" t="s">
        <v>35</v>
      </c>
      <c r="N1" s="6" t="s">
        <v>34</v>
      </c>
      <c r="O1" s="6" t="s">
        <v>35</v>
      </c>
      <c r="P1" s="7" t="s">
        <v>0</v>
      </c>
      <c r="Q1" s="7"/>
      <c r="R1" s="7"/>
      <c r="S1" s="8" t="s">
        <v>32</v>
      </c>
      <c r="T1" s="7"/>
      <c r="U1" s="7"/>
    </row>
    <row r="2" spans="1:22" s="9" customFormat="1" x14ac:dyDescent="0.35">
      <c r="A2" s="9">
        <v>266273</v>
      </c>
      <c r="B2" s="9" t="str">
        <f>"256649"</f>
        <v>256649</v>
      </c>
      <c r="C2" s="9" t="s">
        <v>13</v>
      </c>
      <c r="D2" s="9" t="s">
        <v>12</v>
      </c>
      <c r="E2" s="9" t="s">
        <v>31</v>
      </c>
      <c r="F2" s="10">
        <v>10</v>
      </c>
      <c r="G2" s="9" t="str">
        <f>"03HOI040"</f>
        <v>03HOI040</v>
      </c>
      <c r="H2" s="9">
        <v>2151.0500000000002</v>
      </c>
      <c r="I2" s="9">
        <v>2145.9899999999998</v>
      </c>
      <c r="J2" s="11">
        <v>2176.46</v>
      </c>
      <c r="K2" s="12">
        <v>44197</v>
      </c>
      <c r="L2" s="9" t="s">
        <v>36</v>
      </c>
      <c r="M2" s="12">
        <v>44044</v>
      </c>
      <c r="N2" s="9" t="s">
        <v>37</v>
      </c>
      <c r="O2" s="12">
        <v>44287</v>
      </c>
      <c r="P2" s="10" t="str">
        <f>"2B"</f>
        <v>2B</v>
      </c>
      <c r="Q2" s="10" t="s">
        <v>28</v>
      </c>
      <c r="R2" s="9">
        <f>J2-H2</f>
        <v>25.409999999999854</v>
      </c>
      <c r="V2" s="9" t="s">
        <v>39</v>
      </c>
    </row>
    <row r="3" spans="1:22" x14ac:dyDescent="0.35">
      <c r="A3">
        <v>253004</v>
      </c>
      <c r="B3" t="str">
        <f>"254252"</f>
        <v>254252</v>
      </c>
      <c r="C3" t="s">
        <v>5</v>
      </c>
      <c r="D3" t="s">
        <v>6</v>
      </c>
      <c r="E3" t="s">
        <v>30</v>
      </c>
      <c r="F3" s="4">
        <v>10</v>
      </c>
      <c r="G3" t="str">
        <f>"03HOI030"</f>
        <v>03HOI030</v>
      </c>
      <c r="H3">
        <v>2466.27</v>
      </c>
      <c r="J3" s="2">
        <v>2412.5300000000002</v>
      </c>
      <c r="K3" s="1">
        <v>44409</v>
      </c>
      <c r="L3" t="s">
        <v>33</v>
      </c>
      <c r="P3" s="4" t="str">
        <f>"2B"</f>
        <v>2B</v>
      </c>
      <c r="Q3" s="4" t="s">
        <v>29</v>
      </c>
      <c r="R3">
        <f>J3-H3</f>
        <v>-53.739999999999782</v>
      </c>
      <c r="V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2021-08-05T07:59:10Z</dcterms:created>
  <dcterms:modified xsi:type="dcterms:W3CDTF">2021-08-13T09:07:45Z</dcterms:modified>
</cp:coreProperties>
</file>