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jpjpetaj\My Documents\Konserni\Avustukset\Kohdennetut erityisavustukset\2021\"/>
    </mc:Choice>
  </mc:AlternateContent>
  <bookViews>
    <workbookView xWindow="0" yWindow="0" windowWidth="19200" windowHeight="7050"/>
  </bookViews>
  <sheets>
    <sheet name="Avustusjakoesity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3" i="2"/>
  <c r="J20" i="2" s="1"/>
  <c r="J21" i="2" s="1"/>
  <c r="H13" i="2"/>
</calcChain>
</file>

<file path=xl/sharedStrings.xml><?xml version="1.0" encoding="utf-8"?>
<sst xmlns="http://schemas.openxmlformats.org/spreadsheetml/2006/main" count="71" uniqueCount="61">
  <si>
    <t>Kaupunginhallituksen avustukset: Kohdennettu erityisavustus (satunnaiset avustukset)</t>
  </si>
  <si>
    <t>Kohdennetut erityisavustukset 2021-2</t>
  </si>
  <si>
    <t>Numero</t>
  </si>
  <si>
    <t>Yhdistyksen tai työryhmän nimi</t>
  </si>
  <si>
    <t>Anottavan avustuksen käyttötarkoitus</t>
  </si>
  <si>
    <t>Ajankohta</t>
  </si>
  <si>
    <t>Arvioitu osallistujamäärä</t>
  </si>
  <si>
    <t>Kustannukset (€)</t>
  </si>
  <si>
    <t>Hyväksytyt kustannukset</t>
  </si>
  <si>
    <t>Aiemmin myönnetyt avustukset 2021</t>
  </si>
  <si>
    <t>Lisätiedot</t>
  </si>
  <si>
    <t>Varsinais-Suomen Viro-keskus ry</t>
  </si>
  <si>
    <t>Turun historian luennot viroksi ja englanniksi. 8-osainen luentosarja julkaistaan verkkoon vapaasti katseltavaksi.</t>
  </si>
  <si>
    <t>kesä-syksy 2021</t>
  </si>
  <si>
    <t>Toiminta-avustus 15950 €, vuokravapautus 607,72 €</t>
  </si>
  <si>
    <t>Johanna Jämsä, Luovasti luonnosta -työryhmä</t>
  </si>
  <si>
    <t>Luovasti luonnosta -luovan kirjoittamisen työpajat nuorille ja ikäihmisille. Avustus työpajojen vetämiseen sekä siitä koottavan sanataidenäyttelyn kuratointiin ja kokoamiseen.</t>
  </si>
  <si>
    <t>Nuorten työpajat järjestetty keväällä 2021, ikäihmisten työpajat kesällä 2021, näyttely kesän-syksyn 2021 aikana</t>
  </si>
  <si>
    <t>Dodo ry, Dodo rf</t>
  </si>
  <si>
    <t>Toteuttaa yhteisöllinen kaupunkiviljelyprojekti Tuomiokirkkopuistossa</t>
  </si>
  <si>
    <t>1.6-30.8</t>
  </si>
  <si>
    <t>Turun Kansantanssin Ystävät r.y.</t>
  </si>
  <si>
    <t>Tanssiaisten järjestäminen yli 18-vuotiaille Turun VPK-talossa pitkän tauon jälkeen.</t>
  </si>
  <si>
    <t>6.12.2021</t>
  </si>
  <si>
    <t>Nuorisolautakunnan toiminta-avustus 9 700,00 €</t>
  </si>
  <si>
    <t>Aikuisten tapahtumia ei huomioitu toiminta-avustuksella.</t>
  </si>
  <si>
    <t>Turun A-Kilta ry</t>
  </si>
  <si>
    <t>Turun A-Killan naisille suunnattu perinteinen hyvinvointipäivä. Avustus rentoutus- ja hyvinvointia edistävien hoitojen kustannuksiin, sekä muiden kuin hävikkiruuasta valmistettavan tarjoilun kustannuksiin</t>
  </si>
  <si>
    <t>26.2.2021</t>
  </si>
  <si>
    <t>Sosiaali- ja terveyslautakunnan kohdennettu avustus 20 000,00 €</t>
  </si>
  <si>
    <t>Kohdennettua erityisavustusta myönnetään kertaluontoisiin tapahtumiin ja kustannuksiin. Virkistystoiminta kuuluu yhdistyksen vuosittaiseen perustoimintaan, joka huomioidaan sosiaali- ja terveyslautakunnan avustuksella.</t>
  </si>
  <si>
    <t>Dramatic Combat Finland ry</t>
  </si>
  <si>
    <t>Pohjoismainen näyttämötaistelutyöpaja Summer Clash 2021 teatteri-, sirkus- ja tanssialan esiintyjille.</t>
  </si>
  <si>
    <t>11.-25.7.2021</t>
  </si>
  <si>
    <t>Myönnetään projektin talousarvioon perustuva kohtuullinen avustus.</t>
  </si>
  <si>
    <t>Turun Seudun Nivelyhdistys ry, Åbonejdens Förening för Ledpatienter rf</t>
  </si>
  <si>
    <t>Yhdistyksen verkkosivun uusiminen saavutettavaksi.</t>
  </si>
  <si>
    <t>Elo- marraskuu 2021</t>
  </si>
  <si>
    <t>Summa</t>
  </si>
  <si>
    <t>Määräraha 2021</t>
  </si>
  <si>
    <t>Päätös JOHKAUPS 18.3.2021 § 3</t>
  </si>
  <si>
    <t>Jäljellä</t>
  </si>
  <si>
    <t>Ehdotus 10.5.2021</t>
  </si>
  <si>
    <t>Jää</t>
  </si>
  <si>
    <t>Meriseura Turku ry</t>
  </si>
  <si>
    <t>16.4.2021</t>
  </si>
  <si>
    <t>Turun Työväen Pursiseura ry</t>
  </si>
  <si>
    <t>vuosi 2021</t>
  </si>
  <si>
    <t>Maanvuokriin poikkeuksellisesti myönnettävät avustukset (Maksetaan tilastollisella tilauksella 50 000)</t>
  </si>
  <si>
    <t>Haettava summa</t>
  </si>
  <si>
    <t xml:space="preserve">Esitetty summa </t>
  </si>
  <si>
    <t>Yhdistyksellä kolme erillistä tilaa, joista avustus koskee sopimusta 317519. Sopimuksissa 26786 ja 2425 on kiinteä alennusprosentti, joka vähennetään suoraan vuokralaskuista. Avustusta ei enää myönnetä jatkossa.</t>
  </si>
  <si>
    <t>Myönnetään viime vuotta vastaava avustus hakemuksen mukaan. Avustusta ei enää myönnetä jatkossa.</t>
  </si>
  <si>
    <t>JH-HJ tuotanto oy</t>
  </si>
  <si>
    <t>Elokuussa 2021</t>
  </si>
  <si>
    <t xml:space="preserve">Kustannukset </t>
  </si>
  <si>
    <t>Kohdennettua erityisavustusta ei myönnetä verkkosivujen suunnittelun tai uusimisen kustannuksiin eikä saavutettavuusdirektiivin mukaisten päivitysten toteuttamiseen.</t>
  </si>
  <si>
    <t>Tanssitapahtuma ja pihakirppis Jäkärlän kentällä. Voitot lahjoitetaan hyväntekeväisyyteen.</t>
  </si>
  <si>
    <t>Maanvuokrat. Yhdistys ei ollut saanut tietoa siitä, että maanvuokra-avustuksia ei enää makseta.</t>
  </si>
  <si>
    <t>Maanvuokra. Aiemmin saanut 50 % avustuksen vuosittain. Tieto siitä, että kaupunki ei enää myönnä vastaavaa avustusta, tuli yhdistykselle vasta keväällä 2021.</t>
  </si>
  <si>
    <t>Kohdennettua erityisavustusta voidaan myöntää voittoa tavoittelemattomaan toimintaan yhdistyksille, säätiöille ja yleishyödyllisille työryhmille. Avustusta ei myönnetä yrityksille eikä elinkeino- tai liiketoiminnan harjoittamiseen.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</si>
</sst>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3" fillId="0" borderId="0" xfId="1" applyFont="1"/>
    <xf numFmtId="0" fontId="1" fillId="0" borderId="1" xfId="1" applyBorder="1" applyAlignment="1">
      <alignment horizontal="center" wrapText="1"/>
    </xf>
    <xf numFmtId="4" fontId="1" fillId="0" borderId="0" xfId="1" applyNumberFormat="1" applyAlignment="1">
      <alignment horizontal="center"/>
    </xf>
    <xf numFmtId="0" fontId="4" fillId="0" borderId="0" xfId="1" applyFont="1" applyBorder="1" applyAlignment="1">
      <alignment horizontal="right"/>
    </xf>
    <xf numFmtId="4" fontId="4" fillId="0" borderId="0" xfId="1" applyNumberFormat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5" fillId="4" borderId="5" xfId="1" applyFont="1" applyFill="1" applyBorder="1" applyAlignment="1">
      <alignment vertical="center"/>
    </xf>
    <xf numFmtId="0" fontId="8" fillId="4" borderId="5" xfId="1" applyFont="1" applyFill="1" applyBorder="1" applyAlignment="1">
      <alignment vertical="center" wrapText="1"/>
    </xf>
    <xf numFmtId="0" fontId="9" fillId="4" borderId="5" xfId="1" applyFont="1" applyFill="1" applyBorder="1" applyAlignment="1">
      <alignment horizontal="center" vertical="center" wrapText="1"/>
    </xf>
    <xf numFmtId="3" fontId="9" fillId="4" borderId="5" xfId="1" applyNumberFormat="1" applyFont="1" applyFill="1" applyBorder="1" applyAlignment="1">
      <alignment horizontal="center" vertical="center"/>
    </xf>
    <xf numFmtId="164" fontId="9" fillId="4" borderId="5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4" fontId="9" fillId="4" borderId="5" xfId="1" quotePrefix="1" applyNumberFormat="1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4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vertical="center"/>
    </xf>
    <xf numFmtId="0" fontId="8" fillId="4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0" fontId="5" fillId="4" borderId="4" xfId="1" applyNumberFormat="1" applyFont="1" applyFill="1" applyBorder="1" applyAlignment="1">
      <alignment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0" fontId="10" fillId="4" borderId="4" xfId="1" applyNumberFormat="1" applyFont="1" applyFill="1" applyBorder="1" applyAlignment="1">
      <alignment horizontal="center" vertical="center" wrapText="1"/>
    </xf>
    <xf numFmtId="0" fontId="10" fillId="4" borderId="4" xfId="1" applyNumberFormat="1" applyFont="1" applyFill="1" applyBorder="1" applyAlignment="1">
      <alignment horizontal="center" vertical="center"/>
    </xf>
    <xf numFmtId="164" fontId="10" fillId="4" borderId="4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164" fontId="10" fillId="4" borderId="4" xfId="1" applyNumberFormat="1" applyFont="1" applyFill="1" applyBorder="1" applyAlignment="1">
      <alignment horizontal="center" vertical="center" wrapText="1"/>
    </xf>
    <xf numFmtId="164" fontId="9" fillId="3" borderId="4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2" fillId="0" borderId="0" xfId="1" applyFont="1"/>
    <xf numFmtId="0" fontId="10" fillId="0" borderId="0" xfId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right"/>
    </xf>
    <xf numFmtId="4" fontId="10" fillId="0" borderId="2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right"/>
    </xf>
    <xf numFmtId="2" fontId="10" fillId="0" borderId="3" xfId="1" applyNumberFormat="1" applyFont="1" applyBorder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</cellXfs>
  <cellStyles count="2">
    <cellStyle name="Normaali" xfId="0" builtinId="0"/>
    <cellStyle name="Normaali 2" xfId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indexed="8"/>
        <name val="Calibri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indexed="8"/>
        <name val="Calibri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indexed="8"/>
        <name val="Calibri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indexed="8"/>
        <name val="Calibri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indexed="8"/>
        <name val="Calibri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indexed="8"/>
        <name val="Calibri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indexed="8"/>
        <name val="Calibri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indexed="8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indexed="8"/>
        <name val="Calibri"/>
      </font>
      <numFmt numFmtId="164" formatCode="#,##0.00\ &quot;€&quot;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</font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4:K13" totalsRowCount="1" headerRowDxfId="25" dataDxfId="28" headerRowBorderDxfId="27">
  <autoFilter ref="A4:K12"/>
  <tableColumns count="11">
    <tableColumn id="1" name="Numero" totalsRowLabel="Summa" totalsRowDxfId="9" dataCellStyle="Normaali 2"/>
    <tableColumn id="2" name="Yhdistyksen tai työryhmän nimi" totalsRowDxfId="8" dataCellStyle="Normaali 2"/>
    <tableColumn id="3" name="Anottavan avustuksen käyttötarkoitus" totalsRowDxfId="7" dataCellStyle="Normaali 2"/>
    <tableColumn id="4" name="Ajankohta" totalsRowDxfId="6" dataCellStyle="Normaali 2"/>
    <tableColumn id="5" name="Arvioitu osallistujamäärä" totalsRowDxfId="5" dataCellStyle="Normaali 2"/>
    <tableColumn id="6" name="Kustannukset " totalsRowDxfId="4" dataCellStyle="Normaali 2"/>
    <tableColumn id="7" name="Hyväksytyt kustannukset" totalsRowDxfId="3" dataCellStyle="Normaali 2"/>
    <tableColumn id="8" name="Haettava summa" totalsRowFunction="sum" totalsRowDxfId="2" dataCellStyle="Normaali 2"/>
    <tableColumn id="9" name="Aiemmin myönnetyt avustukset 2021" totalsRowDxfId="1" dataCellStyle="Normaali 2"/>
    <tableColumn id="10" name="Esitetty summa " totalsRowFunction="sum" totalsRowDxfId="0" dataCellStyle="Normaali 2"/>
    <tableColumn id="11" name="Lisätiedot" dataDxfId="26" totalsRowDxfId="10" dataCellStyle="Normaali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ulukko2" displayName="Taulukko2" ref="A24:K26" totalsRowShown="0" headerRowDxfId="11" dataDxfId="12" tableBorderDxfId="24" headerRowCellStyle="Normaali 2">
  <autoFilter ref="A24:K26"/>
  <tableColumns count="11">
    <tableColumn id="1" name="Numero" dataDxfId="23" dataCellStyle="Normaali 2"/>
    <tableColumn id="2" name="Yhdistyksen tai työryhmän nimi" dataDxfId="22" dataCellStyle="Normaali 2"/>
    <tableColumn id="3" name="Anottavan avustuksen käyttötarkoitus" dataDxfId="21" dataCellStyle="Normaali 2"/>
    <tableColumn id="4" name="Ajankohta" dataDxfId="20" dataCellStyle="Normaali 2"/>
    <tableColumn id="5" name="Arvioitu osallistujamäärä" dataDxfId="19" dataCellStyle="Normaali 2"/>
    <tableColumn id="6" name="Kustannukset (€)" dataDxfId="18" dataCellStyle="Normaali 2"/>
    <tableColumn id="7" name="Hyväksytyt kustannukset" dataDxfId="17"/>
    <tableColumn id="8" name="Haettava summa" dataDxfId="16" dataCellStyle="Normaali 2"/>
    <tableColumn id="9" name="Aiemmin myönnetyt avustukset 2021" dataDxfId="15" dataCellStyle="Normaali 2"/>
    <tableColumn id="10" name="Esitetty summa " dataDxfId="14" dataCellStyle="Normaali 2"/>
    <tableColumn id="11" name="Lisätiedot" dataDxfId="13" dataCellStyle="Normaali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2" zoomScale="70" zoomScaleNormal="70" workbookViewId="0">
      <selection activeCell="B29" sqref="B29"/>
    </sheetView>
  </sheetViews>
  <sheetFormatPr defaultRowHeight="14.5" x14ac:dyDescent="0.35"/>
  <cols>
    <col min="1" max="1" width="6.90625" style="1" customWidth="1"/>
    <col min="2" max="2" width="20.81640625" style="1" customWidth="1"/>
    <col min="3" max="3" width="38.6328125" style="1" customWidth="1"/>
    <col min="4" max="4" width="22" style="1" customWidth="1"/>
    <col min="5" max="5" width="18.90625" style="1" customWidth="1"/>
    <col min="6" max="6" width="16.36328125" style="1" customWidth="1"/>
    <col min="7" max="7" width="20.26953125" style="1" customWidth="1"/>
    <col min="8" max="8" width="16.26953125" style="1" customWidth="1"/>
    <col min="9" max="9" width="25.7265625" style="1" customWidth="1"/>
    <col min="10" max="10" width="21.81640625" style="1" customWidth="1"/>
    <col min="11" max="11" width="49" style="1" customWidth="1"/>
    <col min="12" max="16384" width="8.7265625" style="1"/>
  </cols>
  <sheetData>
    <row r="1" spans="1:11" ht="23.5" x14ac:dyDescent="0.55000000000000004">
      <c r="A1" s="11" t="s">
        <v>0</v>
      </c>
      <c r="B1" s="2"/>
      <c r="D1" s="3"/>
      <c r="E1" s="3"/>
      <c r="F1" s="3"/>
      <c r="G1" s="3"/>
      <c r="H1" s="3"/>
      <c r="J1" s="3"/>
    </row>
    <row r="2" spans="1:11" ht="23.5" x14ac:dyDescent="0.55000000000000004">
      <c r="A2" s="11" t="s">
        <v>1</v>
      </c>
      <c r="B2" s="4"/>
      <c r="D2" s="3"/>
      <c r="E2" s="3"/>
      <c r="F2" s="3"/>
      <c r="G2" s="3"/>
      <c r="H2" s="3"/>
      <c r="J2" s="3"/>
    </row>
    <row r="3" spans="1:11" ht="17.5" thickBot="1" x14ac:dyDescent="0.45">
      <c r="B3" s="4"/>
      <c r="D3" s="3"/>
      <c r="E3" s="3"/>
      <c r="F3" s="3"/>
      <c r="G3" s="3"/>
      <c r="H3" s="3"/>
      <c r="J3" s="3"/>
    </row>
    <row r="4" spans="1:11" ht="75" customHeight="1" thickBot="1" x14ac:dyDescent="0.4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55</v>
      </c>
      <c r="G4" s="13" t="s">
        <v>8</v>
      </c>
      <c r="H4" s="13" t="s">
        <v>49</v>
      </c>
      <c r="I4" s="13" t="s">
        <v>9</v>
      </c>
      <c r="J4" s="13" t="s">
        <v>50</v>
      </c>
      <c r="K4" s="14" t="s">
        <v>10</v>
      </c>
    </row>
    <row r="5" spans="1:11" ht="93" customHeight="1" x14ac:dyDescent="0.35">
      <c r="A5" s="15">
        <v>1</v>
      </c>
      <c r="B5" s="16" t="s">
        <v>11</v>
      </c>
      <c r="C5" s="17" t="s">
        <v>12</v>
      </c>
      <c r="D5" s="17" t="s">
        <v>13</v>
      </c>
      <c r="E5" s="18">
        <v>1500</v>
      </c>
      <c r="F5" s="19">
        <v>2100</v>
      </c>
      <c r="G5" s="19">
        <v>2100</v>
      </c>
      <c r="H5" s="20">
        <v>2100</v>
      </c>
      <c r="I5" s="21" t="s">
        <v>14</v>
      </c>
      <c r="J5" s="22">
        <v>1050</v>
      </c>
      <c r="K5" s="23"/>
    </row>
    <row r="6" spans="1:11" ht="134.5" customHeight="1" x14ac:dyDescent="0.35">
      <c r="A6" s="24">
        <v>2</v>
      </c>
      <c r="B6" s="25" t="s">
        <v>15</v>
      </c>
      <c r="C6" s="26" t="s">
        <v>16</v>
      </c>
      <c r="D6" s="26" t="s">
        <v>17</v>
      </c>
      <c r="E6" s="27">
        <v>20</v>
      </c>
      <c r="F6" s="28">
        <v>7500</v>
      </c>
      <c r="G6" s="28">
        <v>7500</v>
      </c>
      <c r="H6" s="29">
        <v>2500</v>
      </c>
      <c r="I6" s="30"/>
      <c r="J6" s="31">
        <v>2500</v>
      </c>
      <c r="K6" s="32"/>
    </row>
    <row r="7" spans="1:11" ht="126.5" customHeight="1" x14ac:dyDescent="0.35">
      <c r="A7" s="24">
        <v>3</v>
      </c>
      <c r="B7" s="25" t="s">
        <v>18</v>
      </c>
      <c r="C7" s="26" t="s">
        <v>19</v>
      </c>
      <c r="D7" s="26" t="s">
        <v>20</v>
      </c>
      <c r="E7" s="27">
        <v>20</v>
      </c>
      <c r="F7" s="28">
        <v>1750</v>
      </c>
      <c r="G7" s="28">
        <v>1750</v>
      </c>
      <c r="H7" s="29">
        <v>1500</v>
      </c>
      <c r="I7" s="30"/>
      <c r="J7" s="31">
        <v>900</v>
      </c>
      <c r="K7" s="33"/>
    </row>
    <row r="8" spans="1:11" ht="116" customHeight="1" x14ac:dyDescent="0.35">
      <c r="A8" s="24">
        <v>4</v>
      </c>
      <c r="B8" s="25" t="s">
        <v>21</v>
      </c>
      <c r="C8" s="33" t="s">
        <v>22</v>
      </c>
      <c r="D8" s="34" t="s">
        <v>23</v>
      </c>
      <c r="E8" s="34">
        <v>200</v>
      </c>
      <c r="F8" s="35">
        <v>8000</v>
      </c>
      <c r="G8" s="35">
        <v>8000</v>
      </c>
      <c r="H8" s="29">
        <v>4000</v>
      </c>
      <c r="I8" s="33" t="s">
        <v>24</v>
      </c>
      <c r="J8" s="31">
        <v>4000</v>
      </c>
      <c r="K8" s="33" t="s">
        <v>25</v>
      </c>
    </row>
    <row r="9" spans="1:11" ht="133.5" customHeight="1" x14ac:dyDescent="0.35">
      <c r="A9" s="24">
        <v>5</v>
      </c>
      <c r="B9" s="25" t="s">
        <v>26</v>
      </c>
      <c r="C9" s="33" t="s">
        <v>27</v>
      </c>
      <c r="D9" s="34" t="s">
        <v>28</v>
      </c>
      <c r="E9" s="34">
        <v>100</v>
      </c>
      <c r="F9" s="35">
        <v>500</v>
      </c>
      <c r="G9" s="35">
        <v>0</v>
      </c>
      <c r="H9" s="29">
        <v>500</v>
      </c>
      <c r="I9" s="33" t="s">
        <v>29</v>
      </c>
      <c r="J9" s="31">
        <v>0</v>
      </c>
      <c r="K9" s="33" t="s">
        <v>30</v>
      </c>
    </row>
    <row r="10" spans="1:11" ht="116" customHeight="1" x14ac:dyDescent="0.35">
      <c r="A10" s="24">
        <v>6</v>
      </c>
      <c r="B10" s="25" t="s">
        <v>31</v>
      </c>
      <c r="C10" s="33" t="s">
        <v>32</v>
      </c>
      <c r="D10" s="34" t="s">
        <v>33</v>
      </c>
      <c r="E10" s="34">
        <v>60</v>
      </c>
      <c r="F10" s="35">
        <v>170000</v>
      </c>
      <c r="G10" s="35">
        <v>170000</v>
      </c>
      <c r="H10" s="29">
        <v>50000</v>
      </c>
      <c r="I10" s="34"/>
      <c r="J10" s="31">
        <v>5000</v>
      </c>
      <c r="K10" s="33" t="s">
        <v>34</v>
      </c>
    </row>
    <row r="11" spans="1:11" ht="116" customHeight="1" x14ac:dyDescent="0.35">
      <c r="A11" s="24">
        <v>7</v>
      </c>
      <c r="B11" s="25" t="s">
        <v>35</v>
      </c>
      <c r="C11" s="33" t="s">
        <v>36</v>
      </c>
      <c r="D11" s="33" t="s">
        <v>37</v>
      </c>
      <c r="E11" s="34"/>
      <c r="F11" s="35">
        <v>3968</v>
      </c>
      <c r="G11" s="35">
        <v>3968</v>
      </c>
      <c r="H11" s="29">
        <v>3968</v>
      </c>
      <c r="I11" s="34"/>
      <c r="J11" s="31">
        <v>0</v>
      </c>
      <c r="K11" s="33" t="s">
        <v>56</v>
      </c>
    </row>
    <row r="12" spans="1:11" ht="116" customHeight="1" x14ac:dyDescent="0.35">
      <c r="A12" s="36">
        <v>8</v>
      </c>
      <c r="B12" s="37" t="s">
        <v>53</v>
      </c>
      <c r="C12" s="33" t="s">
        <v>57</v>
      </c>
      <c r="D12" s="38" t="s">
        <v>54</v>
      </c>
      <c r="E12" s="34"/>
      <c r="F12" s="35">
        <v>5000</v>
      </c>
      <c r="G12" s="35">
        <v>0</v>
      </c>
      <c r="H12" s="29">
        <v>5000</v>
      </c>
      <c r="I12" s="34"/>
      <c r="J12" s="31">
        <v>0</v>
      </c>
      <c r="K12" s="33" t="s">
        <v>60</v>
      </c>
    </row>
    <row r="13" spans="1:11" ht="18.5" x14ac:dyDescent="0.35">
      <c r="A13" s="36" t="s">
        <v>38</v>
      </c>
      <c r="B13" s="60"/>
      <c r="C13" s="61"/>
      <c r="D13" s="62"/>
      <c r="E13" s="62"/>
      <c r="F13" s="62"/>
      <c r="G13" s="62"/>
      <c r="H13" s="29">
        <f>SUBTOTAL(109,Taulukko1[Haettava summa])</f>
        <v>69568</v>
      </c>
      <c r="I13" s="62"/>
      <c r="J13" s="31">
        <f>SUBTOTAL(109,Taulukko1[[Esitetty summa ]])</f>
        <v>13450</v>
      </c>
      <c r="K13" s="5"/>
    </row>
    <row r="14" spans="1:11" x14ac:dyDescent="0.35">
      <c r="D14" s="3"/>
      <c r="E14" s="3"/>
      <c r="F14" s="3"/>
      <c r="G14" s="3"/>
      <c r="H14" s="6"/>
      <c r="I14" s="7"/>
      <c r="J14" s="8"/>
    </row>
    <row r="15" spans="1:11" x14ac:dyDescent="0.35">
      <c r="D15" s="3"/>
      <c r="E15" s="3"/>
      <c r="F15" s="3"/>
      <c r="G15" s="3"/>
      <c r="H15" s="3"/>
      <c r="J15" s="3"/>
    </row>
    <row r="16" spans="1:11" ht="18.5" x14ac:dyDescent="0.45">
      <c r="D16" s="3"/>
      <c r="E16" s="3"/>
      <c r="F16" s="3"/>
      <c r="G16" s="3"/>
      <c r="H16" s="3"/>
      <c r="I16" s="53" t="s">
        <v>39</v>
      </c>
      <c r="J16" s="54">
        <v>120000</v>
      </c>
      <c r="K16" s="9"/>
    </row>
    <row r="17" spans="1:11" ht="18.5" x14ac:dyDescent="0.45">
      <c r="D17" s="3"/>
      <c r="E17" s="3"/>
      <c r="F17" s="3"/>
      <c r="G17" s="3"/>
      <c r="H17" s="3"/>
      <c r="I17" s="55" t="s">
        <v>40</v>
      </c>
      <c r="J17" s="56">
        <v>4150</v>
      </c>
      <c r="K17" s="9"/>
    </row>
    <row r="18" spans="1:11" ht="18.5" x14ac:dyDescent="0.45">
      <c r="D18" s="3"/>
      <c r="E18" s="3"/>
      <c r="F18" s="3"/>
      <c r="G18" s="3"/>
      <c r="H18" s="3"/>
      <c r="I18" s="53" t="s">
        <v>41</v>
      </c>
      <c r="J18" s="54">
        <f>J16-J17</f>
        <v>115850</v>
      </c>
      <c r="K18" s="9"/>
    </row>
    <row r="19" spans="1:11" ht="18.5" x14ac:dyDescent="0.45">
      <c r="D19" s="3"/>
      <c r="E19" s="3"/>
      <c r="F19" s="3"/>
      <c r="G19" s="3"/>
      <c r="H19" s="3"/>
      <c r="I19" s="53"/>
      <c r="J19" s="54"/>
    </row>
    <row r="20" spans="1:11" ht="19" thickBot="1" x14ac:dyDescent="0.5">
      <c r="I20" s="57" t="s">
        <v>42</v>
      </c>
      <c r="J20" s="58">
        <f>Taulukko1[[#Totals],[Esitetty summa ]]</f>
        <v>13450</v>
      </c>
    </row>
    <row r="21" spans="1:11" ht="18.5" x14ac:dyDescent="0.45">
      <c r="I21" s="53" t="s">
        <v>43</v>
      </c>
      <c r="J21" s="59">
        <f>J18-J20</f>
        <v>102400</v>
      </c>
    </row>
    <row r="22" spans="1:11" ht="23.5" x14ac:dyDescent="0.55000000000000004">
      <c r="A22" s="52" t="s">
        <v>48</v>
      </c>
    </row>
    <row r="23" spans="1:11" ht="18.5" x14ac:dyDescent="0.45">
      <c r="A23" s="10"/>
    </row>
    <row r="24" spans="1:11" ht="84.5" customHeight="1" x14ac:dyDescent="0.35">
      <c r="A24" s="51" t="s">
        <v>2</v>
      </c>
      <c r="B24" s="51" t="s">
        <v>3</v>
      </c>
      <c r="C24" s="51" t="s">
        <v>4</v>
      </c>
      <c r="D24" s="51" t="s">
        <v>5</v>
      </c>
      <c r="E24" s="51" t="s">
        <v>6</v>
      </c>
      <c r="F24" s="51" t="s">
        <v>7</v>
      </c>
      <c r="G24" s="51" t="s">
        <v>8</v>
      </c>
      <c r="H24" s="51" t="s">
        <v>49</v>
      </c>
      <c r="I24" s="51" t="s">
        <v>9</v>
      </c>
      <c r="J24" s="51" t="s">
        <v>50</v>
      </c>
      <c r="K24" s="51" t="s">
        <v>10</v>
      </c>
    </row>
    <row r="25" spans="1:11" ht="119.5" customHeight="1" x14ac:dyDescent="0.35">
      <c r="A25" s="39">
        <v>10</v>
      </c>
      <c r="B25" s="40" t="s">
        <v>44</v>
      </c>
      <c r="C25" s="41" t="s">
        <v>58</v>
      </c>
      <c r="D25" s="38" t="s">
        <v>45</v>
      </c>
      <c r="E25" s="38"/>
      <c r="F25" s="35">
        <v>34795.949999999997</v>
      </c>
      <c r="G25" s="35">
        <v>6806.52</v>
      </c>
      <c r="H25" s="29">
        <v>34795.949999999997</v>
      </c>
      <c r="I25" s="42"/>
      <c r="J25" s="31">
        <v>3403.26</v>
      </c>
      <c r="K25" s="41" t="s">
        <v>51</v>
      </c>
    </row>
    <row r="26" spans="1:11" ht="116" customHeight="1" x14ac:dyDescent="0.35">
      <c r="A26" s="43">
        <v>11</v>
      </c>
      <c r="B26" s="44" t="s">
        <v>46</v>
      </c>
      <c r="C26" s="45" t="s">
        <v>59</v>
      </c>
      <c r="D26" s="46" t="s">
        <v>47</v>
      </c>
      <c r="E26" s="46"/>
      <c r="F26" s="47">
        <v>3216.91</v>
      </c>
      <c r="G26" s="47">
        <v>3216.91</v>
      </c>
      <c r="H26" s="48">
        <v>1605.21</v>
      </c>
      <c r="I26" s="49"/>
      <c r="J26" s="50">
        <v>1605.21</v>
      </c>
      <c r="K26" s="45" t="s">
        <v>52</v>
      </c>
    </row>
  </sheetData>
  <pageMargins left="0.7" right="0.7" top="0.75" bottom="0.75" header="0.3" footer="0.3"/>
  <customProperties>
    <customPr name="EpmWorksheetKeyString_GUID" r:id="rId1"/>
  </customPropertie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Avustusjakoesitys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Petäjäniemi Joonas</dc:creator>
  <cp:lastModifiedBy>Petäjäniemi Joonas</cp:lastModifiedBy>
  <dcterms:created xsi:type="dcterms:W3CDTF">2021-05-10T11:47:55Z</dcterms:created>
  <dcterms:modified xsi:type="dcterms:W3CDTF">2021-05-12T08:38:26Z</dcterms:modified>
</cp:coreProperties>
</file>