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adturku.fi\jaot\koti02\nvirtamo\Omat tiedostot\OMAT TYÖT\Palvelussuhdepäälliköt\Riitta\v. 2021\"/>
    </mc:Choice>
  </mc:AlternateContent>
  <xr:revisionPtr revIDLastSave="0" documentId="8_{1E141348-D2F9-49C4-AB47-F72157E5DFE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2" i="1" l="1"/>
  <c r="D62" i="1" s="1"/>
  <c r="J25" i="1"/>
  <c r="K25" i="1" s="1"/>
  <c r="J11" i="1"/>
  <c r="K11" i="1" s="1"/>
  <c r="J27" i="1" l="1"/>
  <c r="K27" i="1" s="1"/>
  <c r="C21" i="1" l="1"/>
  <c r="D21" i="1" s="1"/>
  <c r="C64" i="1" l="1"/>
  <c r="D64" i="1" s="1"/>
</calcChain>
</file>

<file path=xl/sharedStrings.xml><?xml version="1.0" encoding="utf-8"?>
<sst xmlns="http://schemas.openxmlformats.org/spreadsheetml/2006/main" count="95" uniqueCount="79">
  <si>
    <t>Muut kuin Osio C</t>
  </si>
  <si>
    <t>Osio C</t>
  </si>
  <si>
    <t>Ptek</t>
  </si>
  <si>
    <t>Ptek-Nimi</t>
  </si>
  <si>
    <t>Summa</t>
  </si>
  <si>
    <t>JV-erä 0,8 %</t>
  </si>
  <si>
    <t>JV-erä 0,4 %</t>
  </si>
  <si>
    <t>Teht.koht.palkka</t>
  </si>
  <si>
    <t>Henkoht-vuosisid-OPE</t>
  </si>
  <si>
    <t>Koulu+kuntakoht.lisä</t>
  </si>
  <si>
    <t>Siirt-lisä/muu</t>
  </si>
  <si>
    <t>Henk.koht.lisä</t>
  </si>
  <si>
    <t>Koulu+kuntak,eiOsapr</t>
  </si>
  <si>
    <t>Kielilisä,varsp</t>
  </si>
  <si>
    <t>TaitoTaide,eiOsapro</t>
  </si>
  <si>
    <t>Työsuoj-valt,EiOsapr</t>
  </si>
  <si>
    <t>Muu lisä varspalkkaa</t>
  </si>
  <si>
    <t>Luot-henk-pal,EiOsap</t>
  </si>
  <si>
    <t>Tk.palkan muuttuessa korottuvat palkanosat</t>
  </si>
  <si>
    <t>Muu lisä ei varspalk</t>
  </si>
  <si>
    <t>Luokanvalv.palkk.</t>
  </si>
  <si>
    <t>Peruspalkanväh.</t>
  </si>
  <si>
    <t>Luokanv.kertat.(38)</t>
  </si>
  <si>
    <t>Siirt-lisä/alkuop</t>
  </si>
  <si>
    <t>Ylituntip.pk</t>
  </si>
  <si>
    <t>Ilta/yöopetus/AKK</t>
  </si>
  <si>
    <t>Ylituntip.lu</t>
  </si>
  <si>
    <t>Kertaerä2019</t>
  </si>
  <si>
    <t>Ylituntip.kertat</t>
  </si>
  <si>
    <t>406A</t>
  </si>
  <si>
    <t>Lisätyö,vuosit.jatk</t>
  </si>
  <si>
    <t>&lt;-- Hk-lisän muutos korottaa</t>
  </si>
  <si>
    <t>406Y</t>
  </si>
  <si>
    <t>Ylityö,vuosit.jatk</t>
  </si>
  <si>
    <t>568E</t>
  </si>
  <si>
    <t>Sijaistunt30%,vuosit</t>
  </si>
  <si>
    <t>569S</t>
  </si>
  <si>
    <t>Sivutoimtunop,vuosit</t>
  </si>
  <si>
    <t>572B</t>
  </si>
  <si>
    <t>Vapaaj.korv.vuosityö</t>
  </si>
  <si>
    <t>Yht. ilman lisätyötä</t>
  </si>
  <si>
    <t>Erityisteht.pk</t>
  </si>
  <si>
    <t>Erityisteht.lu</t>
  </si>
  <si>
    <t>Kaikki yhteensä</t>
  </si>
  <si>
    <t>ilman lisätyötä</t>
  </si>
  <si>
    <t>Lukion kiint.lisät</t>
  </si>
  <si>
    <t>Tuntipalkkiopk</t>
  </si>
  <si>
    <t>Ylituntipalkkio</t>
  </si>
  <si>
    <t>Luokkaylitunnit</t>
  </si>
  <si>
    <t>Ylituntip.</t>
  </si>
  <si>
    <t>Erityisteht.</t>
  </si>
  <si>
    <t>Tuntipalkkatyö</t>
  </si>
  <si>
    <t>Kerhotyöpalkkio</t>
  </si>
  <si>
    <t>Kotiteht.valv</t>
  </si>
  <si>
    <t>Rehtorinhallinn.teht</t>
  </si>
  <si>
    <t>Tukiopetuspalkk.</t>
  </si>
  <si>
    <t>Tukiopetus.vierask.</t>
  </si>
  <si>
    <t>Tukiopetus,lu</t>
  </si>
  <si>
    <t>Sijaistuntip30%</t>
  </si>
  <si>
    <t>Sijaistuntip30%lu</t>
  </si>
  <si>
    <t>Sijaistuntipalkk.</t>
  </si>
  <si>
    <t>Sijaistuntip.lu</t>
  </si>
  <si>
    <t>Yo-korj/reht.hall.</t>
  </si>
  <si>
    <t>Tuntipalkkio</t>
  </si>
  <si>
    <t>Tuntipalkkio,lukio</t>
  </si>
  <si>
    <t>Tuntiopet.palkk,kans</t>
  </si>
  <si>
    <t>Osapäiväpalkanpid.</t>
  </si>
  <si>
    <t>Erityisteht.pid.</t>
  </si>
  <si>
    <t>Ylituntip.pid</t>
  </si>
  <si>
    <t>Lukioteht-pidätys</t>
  </si>
  <si>
    <t>Luokanvalv.autom.pid</t>
  </si>
  <si>
    <t>Ylit.autom.pid.lukio</t>
  </si>
  <si>
    <t>Erill.tuntip.pidätys</t>
  </si>
  <si>
    <t>Ylituntip.pid.</t>
  </si>
  <si>
    <t>Ylitunpid/vkotun</t>
  </si>
  <si>
    <t>Luokanvalv.p.pidätys</t>
  </si>
  <si>
    <t>405R</t>
  </si>
  <si>
    <t>Lukioresursvuosivko</t>
  </si>
  <si>
    <t>Liite 1.1. § 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</si>
</sst>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1" fillId="0" borderId="0" xfId="0" applyFont="1" applyAlignment="1">
      <alignment horizontal="left"/>
    </xf>
    <xf numFmtId="0" fontId="2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tabSelected="1" workbookViewId="0">
      <selection activeCell="B1" sqref="B1"/>
    </sheetView>
  </sheetViews>
  <sheetFormatPr defaultRowHeight="12.5" x14ac:dyDescent="0.25"/>
  <cols>
    <col min="1" max="1" width="5.81640625" style="1" customWidth="1"/>
    <col min="2" max="2" width="19.81640625" bestFit="1" customWidth="1"/>
    <col min="3" max="3" width="11.7265625" style="2" bestFit="1" customWidth="1"/>
    <col min="4" max="4" width="13" customWidth="1"/>
    <col min="8" max="8" width="14.453125" style="1" bestFit="1" customWidth="1"/>
    <col min="9" max="9" width="19.81640625" bestFit="1" customWidth="1"/>
    <col min="10" max="10" width="11.7265625" style="2" bestFit="1" customWidth="1"/>
    <col min="11" max="11" width="26.1796875" customWidth="1"/>
    <col min="12" max="12" width="11.7265625" bestFit="1" customWidth="1"/>
  </cols>
  <sheetData>
    <row r="1" spans="1:11" x14ac:dyDescent="0.25">
      <c r="B1" t="s">
        <v>78</v>
      </c>
    </row>
    <row r="2" spans="1:11" ht="13" x14ac:dyDescent="0.3">
      <c r="A2" s="3" t="s">
        <v>0</v>
      </c>
      <c r="H2" s="3" t="s">
        <v>1</v>
      </c>
    </row>
    <row r="4" spans="1:11" x14ac:dyDescent="0.25">
      <c r="A4" s="1" t="s">
        <v>2</v>
      </c>
      <c r="B4" t="s">
        <v>3</v>
      </c>
      <c r="C4" s="2" t="s">
        <v>4</v>
      </c>
      <c r="D4" t="s">
        <v>5</v>
      </c>
      <c r="H4" s="1" t="s">
        <v>2</v>
      </c>
      <c r="I4" t="s">
        <v>3</v>
      </c>
      <c r="J4" s="2" t="s">
        <v>4</v>
      </c>
      <c r="K4" t="s">
        <v>6</v>
      </c>
    </row>
    <row r="5" spans="1:11" x14ac:dyDescent="0.25">
      <c r="A5" s="1">
        <v>2030</v>
      </c>
      <c r="B5" t="s">
        <v>7</v>
      </c>
      <c r="C5" s="2">
        <v>4124808.3500000513</v>
      </c>
      <c r="H5" s="1">
        <v>2030</v>
      </c>
      <c r="I5" t="s">
        <v>7</v>
      </c>
      <c r="J5" s="2">
        <v>1596208.4699999951</v>
      </c>
    </row>
    <row r="6" spans="1:11" x14ac:dyDescent="0.25">
      <c r="A6" s="1">
        <v>2421</v>
      </c>
      <c r="B6" t="s">
        <v>8</v>
      </c>
      <c r="C6" s="2">
        <v>676068.42000000051</v>
      </c>
      <c r="H6" s="1">
        <v>2421</v>
      </c>
      <c r="I6" t="s">
        <v>8</v>
      </c>
      <c r="J6" s="2">
        <v>4893.0199999999995</v>
      </c>
    </row>
    <row r="7" spans="1:11" x14ac:dyDescent="0.25">
      <c r="A7" s="1">
        <v>2431</v>
      </c>
      <c r="B7" t="s">
        <v>9</v>
      </c>
      <c r="C7" s="2">
        <v>50</v>
      </c>
      <c r="H7" s="1">
        <v>2439</v>
      </c>
      <c r="I7" t="s">
        <v>10</v>
      </c>
      <c r="J7" s="2">
        <v>9149.92</v>
      </c>
    </row>
    <row r="8" spans="1:11" x14ac:dyDescent="0.25">
      <c r="A8" s="1">
        <v>2439</v>
      </c>
      <c r="B8" t="s">
        <v>10</v>
      </c>
      <c r="C8" s="2">
        <v>1122.9499999999998</v>
      </c>
      <c r="H8" s="1">
        <v>2635</v>
      </c>
      <c r="I8" t="s">
        <v>11</v>
      </c>
      <c r="J8" s="2">
        <v>25306.03000000001</v>
      </c>
    </row>
    <row r="9" spans="1:11" x14ac:dyDescent="0.25">
      <c r="A9" s="1">
        <v>2531</v>
      </c>
      <c r="B9" t="s">
        <v>12</v>
      </c>
      <c r="C9" s="2">
        <v>32816.619999999974</v>
      </c>
      <c r="H9" s="1">
        <v>2725</v>
      </c>
      <c r="I9" t="s">
        <v>13</v>
      </c>
      <c r="J9" s="2">
        <v>30.28</v>
      </c>
    </row>
    <row r="10" spans="1:11" x14ac:dyDescent="0.25">
      <c r="A10" s="1">
        <v>2532</v>
      </c>
      <c r="B10" t="s">
        <v>14</v>
      </c>
      <c r="C10" s="2">
        <v>6498.2699999999977</v>
      </c>
      <c r="H10" s="1">
        <v>3365</v>
      </c>
      <c r="I10" t="s">
        <v>15</v>
      </c>
      <c r="J10" s="2">
        <v>358</v>
      </c>
    </row>
    <row r="11" spans="1:11" x14ac:dyDescent="0.25">
      <c r="A11" s="1">
        <v>2635</v>
      </c>
      <c r="B11" t="s">
        <v>11</v>
      </c>
      <c r="C11" s="2">
        <v>79717.000000000015</v>
      </c>
      <c r="J11" s="2">
        <f>SUM(J5:J10)</f>
        <v>1635945.7199999951</v>
      </c>
      <c r="K11" s="2">
        <f>ROUND(J11*0.004,2)</f>
        <v>6543.78</v>
      </c>
    </row>
    <row r="12" spans="1:11" x14ac:dyDescent="0.25">
      <c r="A12" s="1">
        <v>2863</v>
      </c>
      <c r="B12" t="s">
        <v>16</v>
      </c>
      <c r="C12" s="2">
        <v>959.34</v>
      </c>
    </row>
    <row r="13" spans="1:11" x14ac:dyDescent="0.25">
      <c r="A13" s="1">
        <v>3365</v>
      </c>
      <c r="B13" t="s">
        <v>15</v>
      </c>
      <c r="C13" s="2">
        <v>358</v>
      </c>
    </row>
    <row r="14" spans="1:11" x14ac:dyDescent="0.25">
      <c r="A14" s="1">
        <v>3366</v>
      </c>
      <c r="B14" t="s">
        <v>17</v>
      </c>
      <c r="C14" s="2">
        <v>2047.33</v>
      </c>
      <c r="H14" s="1" t="s">
        <v>18</v>
      </c>
    </row>
    <row r="15" spans="1:11" x14ac:dyDescent="0.25">
      <c r="A15" s="1">
        <v>3840</v>
      </c>
      <c r="B15" t="s">
        <v>19</v>
      </c>
      <c r="C15" s="2">
        <v>2883.1499999999996</v>
      </c>
    </row>
    <row r="16" spans="1:11" x14ac:dyDescent="0.25">
      <c r="A16" s="1">
        <v>4026</v>
      </c>
      <c r="B16" t="s">
        <v>20</v>
      </c>
      <c r="C16" s="2">
        <v>23192.240000000056</v>
      </c>
      <c r="H16" s="1">
        <v>2170</v>
      </c>
      <c r="I16" t="s">
        <v>21</v>
      </c>
      <c r="J16" s="2">
        <v>-11404.329999999998</v>
      </c>
    </row>
    <row r="17" spans="1:12" x14ac:dyDescent="0.25">
      <c r="A17" s="1">
        <v>4150</v>
      </c>
      <c r="B17" t="s">
        <v>22</v>
      </c>
      <c r="C17" s="2">
        <v>1163.45</v>
      </c>
      <c r="H17" s="1">
        <v>2438</v>
      </c>
      <c r="I17" t="s">
        <v>23</v>
      </c>
      <c r="J17" s="2">
        <v>661.94</v>
      </c>
    </row>
    <row r="18" spans="1:12" ht="13" x14ac:dyDescent="0.3">
      <c r="A18" s="1">
        <v>5663</v>
      </c>
      <c r="B18" t="s">
        <v>53</v>
      </c>
      <c r="C18" s="2">
        <v>147.35</v>
      </c>
      <c r="D18" s="4"/>
      <c r="H18" s="1">
        <v>5702</v>
      </c>
      <c r="I18" t="s">
        <v>25</v>
      </c>
      <c r="J18" s="2">
        <v>1427.1900000000003</v>
      </c>
    </row>
    <row r="19" spans="1:12" ht="13" x14ac:dyDescent="0.3">
      <c r="A19" s="1">
        <v>5984</v>
      </c>
      <c r="B19" t="s">
        <v>70</v>
      </c>
      <c r="C19" s="2">
        <v>-424.34</v>
      </c>
      <c r="D19" s="4"/>
      <c r="H19" s="1">
        <v>6359</v>
      </c>
      <c r="I19" t="s">
        <v>27</v>
      </c>
      <c r="J19" s="2">
        <v>51.52</v>
      </c>
    </row>
    <row r="20" spans="1:12" ht="13" x14ac:dyDescent="0.3">
      <c r="A20" s="1">
        <v>5999</v>
      </c>
      <c r="B20" t="s">
        <v>75</v>
      </c>
      <c r="C20" s="2">
        <v>-5.41</v>
      </c>
      <c r="D20" s="4"/>
      <c r="H20" s="1" t="s">
        <v>29</v>
      </c>
      <c r="I20" t="s">
        <v>30</v>
      </c>
      <c r="J20" s="2">
        <v>21465.259999999991</v>
      </c>
      <c r="K20" t="s">
        <v>31</v>
      </c>
    </row>
    <row r="21" spans="1:12" x14ac:dyDescent="0.25">
      <c r="C21" s="2">
        <f>SUM(C5:C20)</f>
        <v>4951402.7200000519</v>
      </c>
      <c r="D21" s="2">
        <f>ROUND(C21*0.008,2)</f>
        <v>39611.22</v>
      </c>
      <c r="H21" s="1" t="s">
        <v>32</v>
      </c>
      <c r="I21" t="s">
        <v>33</v>
      </c>
      <c r="J21" s="2">
        <v>19.23</v>
      </c>
    </row>
    <row r="22" spans="1:12" x14ac:dyDescent="0.25">
      <c r="H22" s="1" t="s">
        <v>34</v>
      </c>
      <c r="I22" t="s">
        <v>35</v>
      </c>
      <c r="J22" s="2">
        <v>21.75</v>
      </c>
    </row>
    <row r="23" spans="1:12" x14ac:dyDescent="0.25">
      <c r="A23" s="1" t="s">
        <v>18</v>
      </c>
      <c r="H23" s="1" t="s">
        <v>36</v>
      </c>
      <c r="I23" t="s">
        <v>37</v>
      </c>
      <c r="J23" s="2">
        <v>14240.259999999997</v>
      </c>
    </row>
    <row r="24" spans="1:12" x14ac:dyDescent="0.25">
      <c r="H24" s="1" t="s">
        <v>38</v>
      </c>
      <c r="I24" t="s">
        <v>39</v>
      </c>
      <c r="J24" s="2">
        <v>833.91</v>
      </c>
    </row>
    <row r="25" spans="1:12" x14ac:dyDescent="0.25">
      <c r="A25" s="1" t="s">
        <v>2</v>
      </c>
      <c r="B25" t="s">
        <v>3</v>
      </c>
      <c r="C25" s="2" t="s">
        <v>4</v>
      </c>
      <c r="I25" t="s">
        <v>40</v>
      </c>
      <c r="J25" s="2">
        <f>SUM(J16:J24)-J20</f>
        <v>5851.4700000000012</v>
      </c>
      <c r="K25" s="2">
        <f>ROUND(J25*0.004,2)</f>
        <v>23.41</v>
      </c>
      <c r="L25" s="2"/>
    </row>
    <row r="26" spans="1:12" x14ac:dyDescent="0.25">
      <c r="A26" s="1">
        <v>4048</v>
      </c>
      <c r="B26" t="s">
        <v>41</v>
      </c>
      <c r="C26" s="2">
        <v>29518.439999999995</v>
      </c>
    </row>
    <row r="27" spans="1:12" x14ac:dyDescent="0.25">
      <c r="A27" s="1">
        <v>4049</v>
      </c>
      <c r="B27" t="s">
        <v>42</v>
      </c>
      <c r="C27" s="2">
        <v>24.49</v>
      </c>
      <c r="H27" s="1" t="s">
        <v>43</v>
      </c>
      <c r="I27" t="s">
        <v>44</v>
      </c>
      <c r="J27" s="2">
        <f>+J25+J11</f>
        <v>1641797.1899999951</v>
      </c>
      <c r="K27" s="2">
        <f>ROUND(J27*0.004,2)</f>
        <v>6567.19</v>
      </c>
      <c r="L27" s="2"/>
    </row>
    <row r="28" spans="1:12" x14ac:dyDescent="0.25">
      <c r="A28" s="1">
        <v>4059</v>
      </c>
      <c r="B28" t="s">
        <v>45</v>
      </c>
      <c r="C28" s="2">
        <v>27498.49</v>
      </c>
    </row>
    <row r="29" spans="1:12" x14ac:dyDescent="0.25">
      <c r="A29" s="1">
        <v>4060</v>
      </c>
      <c r="B29" t="s">
        <v>46</v>
      </c>
      <c r="C29" s="2">
        <v>175.46</v>
      </c>
    </row>
    <row r="30" spans="1:12" x14ac:dyDescent="0.25">
      <c r="A30" s="1">
        <v>4066</v>
      </c>
      <c r="B30" t="s">
        <v>47</v>
      </c>
      <c r="C30" s="2">
        <v>176980.2599999996</v>
      </c>
    </row>
    <row r="31" spans="1:12" x14ac:dyDescent="0.25">
      <c r="A31" s="1">
        <v>4067</v>
      </c>
      <c r="B31" t="s">
        <v>48</v>
      </c>
      <c r="C31" s="2">
        <v>61819.940000000082</v>
      </c>
    </row>
    <row r="32" spans="1:12" x14ac:dyDescent="0.25">
      <c r="A32" s="1">
        <v>4069</v>
      </c>
      <c r="B32" t="s">
        <v>49</v>
      </c>
      <c r="C32" s="2">
        <v>2600.0100000000002</v>
      </c>
    </row>
    <row r="33" spans="1:3" x14ac:dyDescent="0.25">
      <c r="A33" s="1">
        <v>4148</v>
      </c>
      <c r="B33" t="s">
        <v>50</v>
      </c>
      <c r="C33" s="2">
        <v>1860.6499999999999</v>
      </c>
    </row>
    <row r="34" spans="1:3" x14ac:dyDescent="0.25">
      <c r="A34" s="1">
        <v>4149</v>
      </c>
      <c r="B34" t="s">
        <v>42</v>
      </c>
      <c r="C34" s="2">
        <v>962.05000000000018</v>
      </c>
    </row>
    <row r="35" spans="1:3" x14ac:dyDescent="0.25">
      <c r="A35" s="1">
        <v>4166</v>
      </c>
      <c r="B35" t="s">
        <v>24</v>
      </c>
      <c r="C35" s="2">
        <v>34434.78</v>
      </c>
    </row>
    <row r="36" spans="1:3" x14ac:dyDescent="0.25">
      <c r="A36" s="1">
        <v>4167</v>
      </c>
      <c r="B36" t="s">
        <v>26</v>
      </c>
      <c r="C36" s="2">
        <v>28657.030000000006</v>
      </c>
    </row>
    <row r="37" spans="1:3" x14ac:dyDescent="0.25">
      <c r="A37" s="1">
        <v>4169</v>
      </c>
      <c r="B37" t="s">
        <v>28</v>
      </c>
      <c r="C37" s="2">
        <v>18228.989999999998</v>
      </c>
    </row>
    <row r="38" spans="1:3" x14ac:dyDescent="0.25">
      <c r="A38" s="1">
        <v>5035</v>
      </c>
      <c r="B38" t="s">
        <v>51</v>
      </c>
      <c r="C38" s="2">
        <v>98.27</v>
      </c>
    </row>
    <row r="39" spans="1:3" x14ac:dyDescent="0.25">
      <c r="A39" s="1">
        <v>5660</v>
      </c>
      <c r="B39" t="s">
        <v>52</v>
      </c>
      <c r="C39" s="2">
        <v>1438.18</v>
      </c>
    </row>
    <row r="40" spans="1:3" x14ac:dyDescent="0.25">
      <c r="A40" s="1">
        <v>5667</v>
      </c>
      <c r="B40" t="s">
        <v>54</v>
      </c>
      <c r="C40" s="2">
        <v>419.25</v>
      </c>
    </row>
    <row r="41" spans="1:3" x14ac:dyDescent="0.25">
      <c r="A41" s="1">
        <v>5680</v>
      </c>
      <c r="B41" t="s">
        <v>55</v>
      </c>
      <c r="C41" s="2">
        <v>36520.52999999997</v>
      </c>
    </row>
    <row r="42" spans="1:3" x14ac:dyDescent="0.25">
      <c r="A42" s="1">
        <v>5681</v>
      </c>
      <c r="B42" t="s">
        <v>56</v>
      </c>
      <c r="C42" s="2">
        <v>6762.8100000000013</v>
      </c>
    </row>
    <row r="43" spans="1:3" x14ac:dyDescent="0.25">
      <c r="A43" s="1">
        <v>5683</v>
      </c>
      <c r="B43" t="s">
        <v>57</v>
      </c>
      <c r="C43" s="2">
        <v>5787.5999999999995</v>
      </c>
    </row>
    <row r="44" spans="1:3" x14ac:dyDescent="0.25">
      <c r="A44" s="1">
        <v>5684</v>
      </c>
      <c r="B44" t="s">
        <v>58</v>
      </c>
      <c r="C44" s="2">
        <v>4585.579999999999</v>
      </c>
    </row>
    <row r="45" spans="1:3" x14ac:dyDescent="0.25">
      <c r="A45" s="1">
        <v>5685</v>
      </c>
      <c r="B45" t="s">
        <v>59</v>
      </c>
      <c r="C45" s="2">
        <v>43.58</v>
      </c>
    </row>
    <row r="46" spans="1:3" x14ac:dyDescent="0.25">
      <c r="A46" s="1">
        <v>5686</v>
      </c>
      <c r="B46" t="s">
        <v>60</v>
      </c>
      <c r="C46" s="2">
        <v>15695.149999999985</v>
      </c>
    </row>
    <row r="47" spans="1:3" x14ac:dyDescent="0.25">
      <c r="A47" s="1">
        <v>5687</v>
      </c>
      <c r="B47" t="s">
        <v>61</v>
      </c>
      <c r="C47" s="2">
        <v>1569.62</v>
      </c>
    </row>
    <row r="48" spans="1:3" x14ac:dyDescent="0.25">
      <c r="A48" s="1">
        <v>5694</v>
      </c>
      <c r="B48" t="s">
        <v>62</v>
      </c>
      <c r="C48" s="2">
        <v>71248.909999999989</v>
      </c>
    </row>
    <row r="49" spans="1:5" x14ac:dyDescent="0.25">
      <c r="A49" s="1">
        <v>5695</v>
      </c>
      <c r="B49" t="s">
        <v>63</v>
      </c>
      <c r="C49" s="2">
        <v>90781.320000000036</v>
      </c>
    </row>
    <row r="50" spans="1:5" x14ac:dyDescent="0.25">
      <c r="A50" s="1">
        <v>5696</v>
      </c>
      <c r="B50" t="s">
        <v>64</v>
      </c>
      <c r="C50" s="2">
        <v>16405.34</v>
      </c>
    </row>
    <row r="51" spans="1:5" x14ac:dyDescent="0.25">
      <c r="A51" s="1">
        <v>5700</v>
      </c>
      <c r="B51" t="s">
        <v>65</v>
      </c>
      <c r="C51" s="2">
        <v>129494.08999999997</v>
      </c>
    </row>
    <row r="52" spans="1:5" x14ac:dyDescent="0.25">
      <c r="A52" s="1">
        <v>5960</v>
      </c>
      <c r="B52" t="s">
        <v>66</v>
      </c>
      <c r="C52" s="2">
        <v>-1481.6999999999996</v>
      </c>
    </row>
    <row r="53" spans="1:5" x14ac:dyDescent="0.25">
      <c r="A53" s="1">
        <v>5981</v>
      </c>
      <c r="B53" t="s">
        <v>67</v>
      </c>
      <c r="C53" s="2">
        <v>-503.05999999999989</v>
      </c>
    </row>
    <row r="54" spans="1:5" x14ac:dyDescent="0.25">
      <c r="A54" s="1">
        <v>5982</v>
      </c>
      <c r="B54" t="s">
        <v>68</v>
      </c>
      <c r="C54" s="2">
        <v>-7430.7499999999991</v>
      </c>
    </row>
    <row r="55" spans="1:5" x14ac:dyDescent="0.25">
      <c r="A55" s="1">
        <v>5983</v>
      </c>
      <c r="B55" t="s">
        <v>69</v>
      </c>
      <c r="C55" s="2">
        <v>-168.14</v>
      </c>
    </row>
    <row r="56" spans="1:5" x14ac:dyDescent="0.25">
      <c r="A56" s="1">
        <v>5985</v>
      </c>
      <c r="B56" t="s">
        <v>71</v>
      </c>
      <c r="C56" s="2">
        <v>-60.38</v>
      </c>
    </row>
    <row r="57" spans="1:5" x14ac:dyDescent="0.25">
      <c r="A57" s="1">
        <v>5991</v>
      </c>
      <c r="B57" t="s">
        <v>72</v>
      </c>
      <c r="C57" s="2">
        <v>-12.49</v>
      </c>
    </row>
    <row r="58" spans="1:5" x14ac:dyDescent="0.25">
      <c r="A58" s="1">
        <v>5993</v>
      </c>
      <c r="B58" t="s">
        <v>73</v>
      </c>
      <c r="C58" s="2">
        <v>-774.24999999999989</v>
      </c>
    </row>
    <row r="59" spans="1:5" x14ac:dyDescent="0.25">
      <c r="A59" s="1">
        <v>5996</v>
      </c>
      <c r="B59" t="s">
        <v>74</v>
      </c>
      <c r="C59" s="2">
        <v>-0.32</v>
      </c>
    </row>
    <row r="60" spans="1:5" x14ac:dyDescent="0.25">
      <c r="A60" s="1" t="s">
        <v>76</v>
      </c>
      <c r="B60" t="s">
        <v>77</v>
      </c>
      <c r="C60" s="2">
        <v>1468.98</v>
      </c>
    </row>
    <row r="61" spans="1:5" x14ac:dyDescent="0.25">
      <c r="A61" s="1" t="s">
        <v>36</v>
      </c>
      <c r="B61" t="s">
        <v>37</v>
      </c>
      <c r="C61" s="2">
        <v>763.56</v>
      </c>
    </row>
    <row r="62" spans="1:5" x14ac:dyDescent="0.25">
      <c r="C62" s="2">
        <f>SUM(C26:C61)</f>
        <v>755412.26999999979</v>
      </c>
      <c r="D62" s="2">
        <f>ROUND(C62*0.008,2)</f>
        <v>6043.3</v>
      </c>
      <c r="E62" s="2"/>
    </row>
    <row r="64" spans="1:5" x14ac:dyDescent="0.25">
      <c r="A64" s="1" t="s">
        <v>43</v>
      </c>
      <c r="C64" s="2">
        <f>+C62+C21</f>
        <v>5706814.9900000514</v>
      </c>
      <c r="D64" s="2">
        <f>ROUND(C64*0.008,2)</f>
        <v>45654.52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Valtonen Kari</dc:creator>
  <cp:lastModifiedBy>Virtamo Nina</cp:lastModifiedBy>
  <dcterms:created xsi:type="dcterms:W3CDTF">2021-01-25T09:31:26Z</dcterms:created>
  <dcterms:modified xsi:type="dcterms:W3CDTF">2021-04-29T10:04:39Z</dcterms:modified>
</cp:coreProperties>
</file>