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wahlstr\Desktop\"/>
    </mc:Choice>
  </mc:AlternateContent>
  <xr:revisionPtr revIDLastSave="0" documentId="8_{16C98C10-34F5-4BE0-AE67-FC0B73846E30}" xr6:coauthVersionLast="45" xr6:coauthVersionMax="45" xr10:uidLastSave="{00000000-0000-0000-0000-000000000000}"/>
  <bookViews>
    <workbookView xWindow="1560" yWindow="555" windowWidth="17835" windowHeight="10365" xr2:uid="{00000000-000D-0000-FFFF-FFFF00000000}"/>
  </bookViews>
  <sheets>
    <sheet name="laitteet" sheetId="1" r:id="rId1"/>
    <sheet name="työt" sheetId="5" r:id="rId2"/>
    <sheet name="kokonaishint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F13" i="5" l="1"/>
  <c r="K42" i="1"/>
  <c r="F12" i="5"/>
  <c r="F11" i="5"/>
  <c r="F10" i="5"/>
  <c r="F9" i="5"/>
  <c r="F8" i="5"/>
  <c r="F15" i="5" l="1"/>
  <c r="C5" i="4" s="1"/>
  <c r="K40" i="1" l="1"/>
  <c r="K22" i="1"/>
  <c r="K25" i="1"/>
  <c r="K44" i="1"/>
  <c r="K43" i="1"/>
  <c r="K41" i="1"/>
  <c r="K23" i="1"/>
  <c r="K46" i="1" l="1"/>
  <c r="K45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4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47" i="1" l="1"/>
  <c r="C4" i="4" s="1"/>
</calcChain>
</file>

<file path=xl/sharedStrings.xml><?xml version="1.0" encoding="utf-8"?>
<sst xmlns="http://schemas.openxmlformats.org/spreadsheetml/2006/main" count="281" uniqueCount="247">
  <si>
    <t>Turun kaupunki</t>
  </si>
  <si>
    <t>TOIMITTAJAN NIMI</t>
  </si>
  <si>
    <t>Rivi</t>
  </si>
  <si>
    <t>Tila</t>
  </si>
  <si>
    <t>Tuote</t>
  </si>
  <si>
    <t>Esimerkkituote</t>
  </si>
  <si>
    <t>Laitevaatimukset</t>
  </si>
  <si>
    <t>Toimitus</t>
  </si>
  <si>
    <t>Määrä</t>
  </si>
  <si>
    <t>Laitteen merkki ja malli</t>
  </si>
  <si>
    <t>Linkki tuotetietoihin tai ladattava erillinen tuote-esite tarvittaessa</t>
  </si>
  <si>
    <t>á hinta 
(alv. 0%)</t>
  </si>
  <si>
    <t>Kokonaishinta (alv. 0%)
(E x H = I)</t>
  </si>
  <si>
    <t>A1</t>
  </si>
  <si>
    <t xml:space="preserve">OHJAUSYKSIKÖT KOKO NÄYTTELYYN 
JA TARVITTAVAT KYTKENTÄKAAPELIT 
</t>
  </si>
  <si>
    <t>eCUE Butler XT2</t>
  </si>
  <si>
    <t>-2 DMX universumia
-8 yhtäaikaista päällekkäistä riippumatonta valo-ohjelmaa
-Liikkuvien valojen tuki efektigeneraattorilla
-8 I/O kontrolliporttia, anologinen/digitaalinen valittavissa
-Astrologinen kello
-seinäasenteinen kontollipaneli vähintään 4 ohjelmoitavalla painikkeella
-Selain ja iOS/Android tuki
.-RS-232 kontrolliportti 
-RJ-45 portti</t>
  </si>
  <si>
    <t>A3</t>
  </si>
  <si>
    <t>Min. 4 port 100Mb verkkokytkin</t>
  </si>
  <si>
    <t>A4</t>
  </si>
  <si>
    <t>Swisson ISP4R-DC-TERM + 2 kpl XLR 5 adapteria mustassa kotelossa</t>
  </si>
  <si>
    <r>
      <rPr>
        <sz val="14"/>
        <color indexed="18"/>
        <rFont val="Calibri"/>
      </rPr>
      <t xml:space="preserve">min. 1in - 4 optically isolated outputs
</t>
    </r>
    <r>
      <rPr>
        <sz val="14"/>
        <color indexed="18"/>
        <rFont val="Calibri"/>
      </rPr>
      <t>2 x ruuviterminaali, 2 x XLR5</t>
    </r>
  </si>
  <si>
    <t>A5</t>
  </si>
  <si>
    <t>DMX Kaapeli</t>
  </si>
  <si>
    <t>A6</t>
  </si>
  <si>
    <t>A7</t>
  </si>
  <si>
    <t>A8</t>
  </si>
  <si>
    <t>A9</t>
  </si>
  <si>
    <t>RJ45 verkkokaapeli	
Cat 6 kaapeli	
Cat6 RJ-45 kaapeli 20m, musta</t>
  </si>
  <si>
    <t>A10</t>
  </si>
  <si>
    <t>RJ45 verkkokaapeli	
Cat 6 kaapeli	
Cat6 RJ-45 kaapeli 1m, musta</t>
  </si>
  <si>
    <t>A11</t>
  </si>
  <si>
    <t>Schuko Jatkojohto</t>
  </si>
  <si>
    <t>B1</t>
  </si>
  <si>
    <t>PÄÄTEKSTITAULUN VALAISU</t>
  </si>
  <si>
    <t>B2</t>
  </si>
  <si>
    <r>
      <rPr>
        <sz val="14"/>
        <color indexed="8"/>
        <rFont val="Calibri"/>
      </rPr>
      <t xml:space="preserve">4000°K LED-Strip in 60-30° black (RAL9005) aluminum profile w/ frost. 2,5m, 14,4W / m CRI &gt;90
</t>
    </r>
    <r>
      <rPr>
        <sz val="14"/>
        <color indexed="8"/>
        <rFont val="Calibri"/>
      </rPr>
      <t xml:space="preserve">24V
</t>
    </r>
    <r>
      <rPr>
        <sz val="14"/>
        <color indexed="8"/>
        <rFont val="Calibri"/>
      </rPr>
      <t>DMX ohjaus</t>
    </r>
  </si>
  <si>
    <t>Meanwell	
ELG-150-24-3Y	
Power Supply Unit, 150W, 24V</t>
  </si>
  <si>
    <t>- Virtalähde positiohin B1 &amp; B2</t>
  </si>
  <si>
    <t>C1</t>
  </si>
  <si>
    <t>SAARISTOKARTAN VALAISU</t>
  </si>
  <si>
    <t>C2</t>
  </si>
  <si>
    <t>ADJ Sabre spot</t>
  </si>
  <si>
    <r>
      <rPr>
        <sz val="14"/>
        <color indexed="8"/>
        <rFont val="Calibri"/>
      </rPr>
      <t xml:space="preserve">15w 4°/10°/40° Quad RGBW LED spot
</t>
    </r>
    <r>
      <rPr>
        <sz val="14"/>
        <color indexed="8"/>
        <rFont val="Calibri"/>
      </rPr>
      <t xml:space="preserve">5 pin XLR DMX ohjaus
</t>
    </r>
    <r>
      <rPr>
        <sz val="14"/>
        <color indexed="8"/>
        <rFont val="Calibri"/>
      </rPr>
      <t xml:space="preserve">RDM ohjaus
</t>
    </r>
    <r>
      <rPr>
        <sz val="14"/>
        <color indexed="8"/>
        <rFont val="Calibri"/>
      </rPr>
      <t>musta ripustuskoukku (50mm) ja turvavaijeri</t>
    </r>
  </si>
  <si>
    <t>C3</t>
  </si>
  <si>
    <t xml:space="preserve">- Virtalähde positioon C1 </t>
  </si>
  <si>
    <t>D1</t>
  </si>
  <si>
    <t>Elation Fuze SFX</t>
  </si>
  <si>
    <r>
      <rPr>
        <sz val="14"/>
        <color indexed="8"/>
        <rFont val="Calibri"/>
      </rPr>
      <t xml:space="preserve">Moving head valaisin, 16 bitin liikkumatarkkuudella
</t>
    </r>
    <r>
      <rPr>
        <sz val="14"/>
        <color indexed="8"/>
        <rFont val="Calibri"/>
      </rPr>
      <t xml:space="preserve">min. 12000 lumen
</t>
    </r>
    <r>
      <rPr>
        <sz val="14"/>
        <color indexed="8"/>
        <rFont val="Calibri"/>
      </rPr>
      <t xml:space="preserve">4,5°-38° Zoom
</t>
    </r>
    <r>
      <rPr>
        <sz val="14"/>
        <color indexed="8"/>
        <rFont val="Calibri"/>
      </rPr>
      <t xml:space="preserve">6600K° valkoinen LED
</t>
    </r>
    <r>
      <rPr>
        <sz val="14"/>
        <color indexed="8"/>
        <rFont val="Calibri"/>
      </rPr>
      <t xml:space="preserve">CMY värimiksaus
</t>
    </r>
    <r>
      <rPr>
        <sz val="14"/>
        <color indexed="8"/>
        <rFont val="Calibri"/>
      </rPr>
      <t xml:space="preserve">Vaihdettavat lasi-Gobot
</t>
    </r>
    <r>
      <rPr>
        <sz val="14"/>
        <color indexed="8"/>
        <rFont val="Calibri"/>
      </rPr>
      <t xml:space="preserve">DMX ohjaus
</t>
    </r>
    <r>
      <rPr>
        <sz val="14"/>
        <color indexed="8"/>
        <rFont val="Calibri"/>
      </rPr>
      <t xml:space="preserve">Kaksi erillistä prismaa
</t>
    </r>
    <r>
      <rPr>
        <sz val="14"/>
        <color indexed="8"/>
        <rFont val="Calibri"/>
      </rPr>
      <t xml:space="preserve">iris
</t>
    </r>
    <r>
      <rPr>
        <sz val="14"/>
        <color indexed="8"/>
        <rFont val="Calibri"/>
      </rPr>
      <t>mustat ripustuskoukut (50mm) ja turvavaijeri</t>
    </r>
  </si>
  <si>
    <t>D2</t>
  </si>
  <si>
    <r>
      <rPr>
        <sz val="14"/>
        <color indexed="18"/>
        <rFont val="Calibri"/>
      </rPr>
      <t xml:space="preserve">Custom dual color (White &amp; orange) gobo positioon D1
</t>
    </r>
    <r>
      <rPr>
        <sz val="14"/>
        <color indexed="18"/>
        <rFont val="Calibri"/>
      </rPr>
      <t>Tilaaja toimittaa kuvatiedoston</t>
    </r>
  </si>
  <si>
    <t>D3</t>
  </si>
  <si>
    <t>Cameo F2 FC</t>
  </si>
  <si>
    <r>
      <rPr>
        <sz val="14"/>
        <color indexed="8"/>
        <rFont val="Calibri"/>
      </rPr>
      <t xml:space="preserve">18°-55° Zoom Fresnel, with barndoors 
</t>
    </r>
    <r>
      <rPr>
        <sz val="14"/>
        <color indexed="8"/>
        <rFont val="Calibri"/>
      </rPr>
      <t xml:space="preserve">240 W , RGBW engine, CRI &gt;90
</t>
    </r>
    <r>
      <rPr>
        <sz val="14"/>
        <color indexed="8"/>
        <rFont val="Calibri"/>
      </rPr>
      <t xml:space="preserve">Musta
</t>
    </r>
    <r>
      <rPr>
        <sz val="14"/>
        <color indexed="8"/>
        <rFont val="Calibri"/>
      </rPr>
      <t xml:space="preserve">musta ripustuskoukku (50mm) ja turvavaijeri
</t>
    </r>
  </si>
  <si>
    <t>Schuko 2 x naaras, 5m, musta kumikaapeli 1,5mm2</t>
  </si>
  <si>
    <t>Schuko 3 osainen	
Schuko 3 x naaras, 3m</t>
  </si>
  <si>
    <t>E1</t>
  </si>
  <si>
    <t>SPOTIT, 
KOHDEVALAISIMET 
ÄÄNITEOKSEEN</t>
  </si>
  <si>
    <t>Cameo H2 FC CLH2FC</t>
  </si>
  <si>
    <r>
      <rPr>
        <sz val="14"/>
        <color indexed="8"/>
        <rFont val="Calibri"/>
      </rPr>
      <t xml:space="preserve">DMX- controllable RGBAL LED, 7400lm, (28°-88° vaihdettavilla linsseillä)
</t>
    </r>
    <r>
      <rPr>
        <sz val="14"/>
        <color indexed="8"/>
        <rFont val="Calibri"/>
      </rPr>
      <t xml:space="preserve">Ruuviterminaali kytkentä virralle ja datalle
</t>
    </r>
    <r>
      <rPr>
        <sz val="14"/>
        <color indexed="8"/>
        <rFont val="Calibri"/>
      </rPr>
      <t xml:space="preserve">Musta
</t>
    </r>
    <r>
      <rPr>
        <sz val="14"/>
        <color indexed="8"/>
        <rFont val="Calibri"/>
      </rPr>
      <t>Säädettävä musta vaijeriripustus (1m - 5m), M8/M10 ruuvikantaan</t>
    </r>
  </si>
  <si>
    <t>F1</t>
  </si>
  <si>
    <t xml:space="preserve">SPOTIT, 
KOHDEVALAISIMET 
KALUSTEISIIN
</t>
  </si>
  <si>
    <t>Sylvania LenzoS</t>
  </si>
  <si>
    <r>
      <rPr>
        <sz val="14"/>
        <color indexed="8"/>
        <rFont val="Calibri"/>
      </rPr>
      <t xml:space="preserve">8°-40° zoom LED spot
</t>
    </r>
    <r>
      <rPr>
        <sz val="14"/>
        <color indexed="8"/>
        <rFont val="Calibri"/>
      </rPr>
      <t xml:space="preserve">kolmivaihekisko liitäntä 
</t>
    </r>
    <r>
      <rPr>
        <sz val="14"/>
        <color indexed="8"/>
        <rFont val="Calibri"/>
      </rPr>
      <t xml:space="preserve">local dim 
</t>
    </r>
    <r>
      <rPr>
        <sz val="14"/>
        <color indexed="8"/>
        <rFont val="Calibri"/>
      </rPr>
      <t xml:space="preserve">15W, 3000°K
</t>
    </r>
    <r>
      <rPr>
        <sz val="14"/>
        <color indexed="8"/>
        <rFont val="Calibri"/>
      </rPr>
      <t>musta</t>
    </r>
  </si>
  <si>
    <t>G1</t>
  </si>
  <si>
    <t>Sylvania LenzoL</t>
  </si>
  <si>
    <r>
      <rPr>
        <sz val="14"/>
        <color indexed="8"/>
        <rFont val="Calibri"/>
      </rPr>
      <t xml:space="preserve">25°-60° zoom LED spot
</t>
    </r>
    <r>
      <rPr>
        <sz val="14"/>
        <color indexed="8"/>
        <rFont val="Calibri"/>
      </rPr>
      <t xml:space="preserve">Kolmivaihekisko liitäntä
</t>
    </r>
    <r>
      <rPr>
        <sz val="14"/>
        <color indexed="8"/>
        <rFont val="Calibri"/>
      </rPr>
      <t xml:space="preserve">local dim
</t>
    </r>
    <r>
      <rPr>
        <sz val="14"/>
        <color indexed="8"/>
        <rFont val="Calibri"/>
      </rPr>
      <t xml:space="preserve">25W, 3000K°
</t>
    </r>
    <r>
      <rPr>
        <sz val="14"/>
        <color indexed="8"/>
        <rFont val="Calibri"/>
      </rPr>
      <t>musta</t>
    </r>
  </si>
  <si>
    <t>H1</t>
  </si>
  <si>
    <t>I1</t>
  </si>
  <si>
    <t>KYTKENTÄKAAPELIT</t>
  </si>
  <si>
    <t>I2</t>
  </si>
  <si>
    <t>I3</t>
  </si>
  <si>
    <t>J1</t>
  </si>
  <si>
    <t xml:space="preserve">SPOTIT, 
TEEMA-ALUE4 
SISÄÄNKÄYNTI 
</t>
  </si>
  <si>
    <t>Upotettava 15w, 45°, musta reunus, LED suojalasilla ja virtalähteellä, CRI min. 90.</t>
  </si>
  <si>
    <t>ÄÄNITEOKSEN TARVIKKEET</t>
  </si>
  <si>
    <t>K7</t>
  </si>
  <si>
    <t>Ifm	
E20961	
Prismaheijastin</t>
  </si>
  <si>
    <t>Ifm	
EVC082	
Kytkentäkaapeli 15m, musta, sensorille</t>
  </si>
  <si>
    <t>Ifm	
OPG500	
Heijastava upotettava optinen sensori, min. 0,5m - 5m etäisyys mahdollinen heijastimesta</t>
  </si>
  <si>
    <t xml:space="preserve">Hinta </t>
  </si>
  <si>
    <t>Laskutus</t>
  </si>
  <si>
    <t>Hankinta voidaan laskuttaa, kun se on hyväksytysti suoritettu.</t>
  </si>
  <si>
    <t>Vertailuhinta</t>
  </si>
  <si>
    <t>Tarjouksen voimassaolo</t>
  </si>
  <si>
    <t>Tarjouksen määräaika ja lähettäminen</t>
  </si>
  <si>
    <t>VALAISIMET, TARVIKKEET JA KAAPELIT EFEKTIVALAISUUN</t>
  </si>
  <si>
    <t>Tornado-KTL2C KAR-KTL2C + KA1-T2H</t>
  </si>
  <si>
    <t>Cymatic uTrack24 multitrack player</t>
  </si>
  <si>
    <t>DMX converter for Tornado LEDs</t>
  </si>
  <si>
    <t>K1</t>
  </si>
  <si>
    <t>K2</t>
  </si>
  <si>
    <t>K3</t>
  </si>
  <si>
    <t>K4</t>
  </si>
  <si>
    <t>K5</t>
  </si>
  <si>
    <t>K6</t>
  </si>
  <si>
    <t>I4</t>
  </si>
  <si>
    <t>SUB-D 25 pin breakout</t>
  </si>
  <si>
    <t>D4</t>
  </si>
  <si>
    <t>D5</t>
  </si>
  <si>
    <t>B3</t>
  </si>
  <si>
    <t>A2</t>
  </si>
  <si>
    <t>HUOM! Tilaaja vastaa ripustuspisteiden asentamisesta.</t>
  </si>
  <si>
    <r>
      <rPr>
        <b/>
        <sz val="14"/>
        <color indexed="11"/>
        <rFont val="Calibri"/>
      </rPr>
      <t>Sopimusehdot ml. takuut varsinaisen sopimuksen mukaisesti</t>
    </r>
    <r>
      <rPr>
        <b/>
        <sz val="14"/>
        <color indexed="8"/>
        <rFont val="Calibri"/>
      </rPr>
      <t>.</t>
    </r>
  </si>
  <si>
    <t>5 pin XLR		
5 pin DMX kaapeli, 5m, musta</t>
  </si>
  <si>
    <t>5 pin XLR	
5 pin DMX kaapeli, 10m, musta</t>
  </si>
  <si>
    <t>3 pin XLR	
3 pin DMX kaapeli, 10m, musta</t>
  </si>
  <si>
    <t>5 pin XLR	
5 pin DMX kaapeli, 20m, musta</t>
  </si>
  <si>
    <t xml:space="preserve">
Schuko 7 osainen	
Schuko 7 x naaras, 5m, musta</t>
  </si>
  <si>
    <t>K-RGBDMX </t>
  </si>
  <si>
    <t>Vasteaika</t>
  </si>
  <si>
    <t xml:space="preserve">Network Switch </t>
  </si>
  <si>
    <r>
      <t xml:space="preserve">DMX Kaapeli, </t>
    </r>
    <r>
      <rPr>
        <b/>
        <sz val="14"/>
        <color rgb="FF000000"/>
        <rFont val="Calibri"/>
        <family val="2"/>
      </rPr>
      <t xml:space="preserve"> </t>
    </r>
  </si>
  <si>
    <t>5 pin XLR		
5 pin DMX kaapeli, 0,5m, musta</t>
  </si>
  <si>
    <t xml:space="preserve">DMX Splitter  </t>
  </si>
  <si>
    <t xml:space="preserve">DMX Kaapeli,  </t>
  </si>
  <si>
    <t xml:space="preserve">RGBW Led Strip,  </t>
  </si>
  <si>
    <t xml:space="preserve">DMX  </t>
  </si>
  <si>
    <t xml:space="preserve">Sähkö  </t>
  </si>
  <si>
    <r>
      <t xml:space="preserve">LED spotit </t>
    </r>
    <r>
      <rPr>
        <b/>
        <sz val="14"/>
        <color rgb="FF000000"/>
        <rFont val="Calibri"/>
        <family val="2"/>
      </rPr>
      <t xml:space="preserve"> </t>
    </r>
  </si>
  <si>
    <t>Mediatoistin</t>
  </si>
  <si>
    <t>DMX muunnin</t>
  </si>
  <si>
    <t>Kaapeli breakout</t>
  </si>
  <si>
    <t xml:space="preserve">Kaapeli  </t>
  </si>
  <si>
    <t xml:space="preserve">Optinen sensori  </t>
  </si>
  <si>
    <t>LED stripit</t>
  </si>
  <si>
    <t>sensorit</t>
  </si>
  <si>
    <t>RGBL LED spotit</t>
  </si>
  <si>
    <t>LED spotit</t>
  </si>
  <si>
    <t>RGBW - LED Fresnel</t>
  </si>
  <si>
    <t>Gobo</t>
  </si>
  <si>
    <t>Liikkuva valonheitin</t>
  </si>
  <si>
    <t>PSU</t>
  </si>
  <si>
    <t>Efektispotit</t>
  </si>
  <si>
    <t>4000 K° Led Strip</t>
  </si>
  <si>
    <t>4000 K° Led nauha profiilissa</t>
  </si>
  <si>
    <t>Cat6 kaapeli</t>
  </si>
  <si>
    <t>Lighting controller</t>
  </si>
  <si>
    <t>Heijastin</t>
  </si>
  <si>
    <t>Vertailuhinta on rivien yhteenlaskettu hinta. Toimittaja voi halutessaan täyttää myös vain kokonaishinnan sarakkeen. Huom! Asennuksella erillinen taulukko joka tulee täyttää.</t>
  </si>
  <si>
    <t>Forum Marinumin uusi näyttely "40 000+"</t>
  </si>
  <si>
    <t>Kaikki hinnat alv 0%.</t>
  </si>
  <si>
    <t>Tunniste</t>
  </si>
  <si>
    <t>Työ</t>
  </si>
  <si>
    <t>Työn kuvaus</t>
  </si>
  <si>
    <t>Hinta yhteensä</t>
  </si>
  <si>
    <t>Huomiot</t>
  </si>
  <si>
    <t>2.1</t>
  </si>
  <si>
    <t>Asennustyö</t>
  </si>
  <si>
    <t>2.2</t>
  </si>
  <si>
    <t>Käyttöönotto ja ohjelmointi</t>
  </si>
  <si>
    <t>2.3</t>
  </si>
  <si>
    <t>Projektinhoito</t>
  </si>
  <si>
    <t>2.4</t>
  </si>
  <si>
    <t>Dokumentaatio</t>
  </si>
  <si>
    <t>2.5</t>
  </si>
  <si>
    <t>Käyttö ja huolto-opastus</t>
  </si>
  <si>
    <t>2.6</t>
  </si>
  <si>
    <t>Muut kulut</t>
  </si>
  <si>
    <t>Työt yhteensä:</t>
  </si>
  <si>
    <t>Lisätyön tuntihinta asennukselle</t>
  </si>
  <si>
    <t>Lisätyön tuntihinta käyttöönotolle</t>
  </si>
  <si>
    <t>Lisätyön tuntihinta projektinhoidolle</t>
  </si>
  <si>
    <t>Valaistuksen projektinhoito kokonaisuutena</t>
  </si>
  <si>
    <t>Yhteensovitukset, aikataulutus ja toimitusten koordinonti</t>
  </si>
  <si>
    <t>Aktiivinen yhteydenpito ja palaverit</t>
  </si>
  <si>
    <t xml:space="preserve">Raportointi </t>
  </si>
  <si>
    <t>Itselleluovutukset ja katselmoinnit</t>
  </si>
  <si>
    <t>Aloitus, luovutus ja vastaanotto-palaverit</t>
  </si>
  <si>
    <t>Osallistuminen tarvittaessa työmaa- ja urakoitsijakokouksiin</t>
  </si>
  <si>
    <t>Loppudokumentaatio sähköisessä muodossa, joka sisältää vähintään kytkentäkaavion, laiteluettelon sekä tarvittavat laitemanuaalit</t>
  </si>
  <si>
    <t>Itselleluovutukset ja tarkastusraportit</t>
  </si>
  <si>
    <t>Pikakäyttöohjeet</t>
  </si>
  <si>
    <t>Yksi ammattitaitoinen käyttökoulutustilaisuus käyttöönoton yhteydessä paikan päällä</t>
  </si>
  <si>
    <t>2.7</t>
  </si>
  <si>
    <t xml:space="preserve">Muut mahdolliset kulut </t>
  </si>
  <si>
    <t>Siisti ja ammattitaitoinen asennus valmistajien ohjeiden sekä yleisten asennuskäytäntöjen mukaan</t>
  </si>
  <si>
    <t>Signaali- ja ohjauskaapeleiden merkintä molemmista päistä</t>
  </si>
  <si>
    <t>Asennusten itselleluovutus</t>
  </si>
  <si>
    <t>Roskien ja pahvien poisvienti sekä loppusiivous</t>
  </si>
  <si>
    <t>Ohjausjärjestelmän ohjelmointi</t>
  </si>
  <si>
    <t>Mahdollisen etähallinnan määrittely ja mahdollisesti tarvittavien ohjelmistojen asennus</t>
  </si>
  <si>
    <t>Dokumentoidusti tarkastettu laitteiden ja järjestelmien toimivuus</t>
  </si>
  <si>
    <t>KOKONAISHINTA</t>
  </si>
  <si>
    <t>Työt yhteensä</t>
  </si>
  <si>
    <t>Laitteet yhteensä</t>
  </si>
  <si>
    <t>Tarjouksen tuotteiden hinnat tulee sisältää toimituksen. Tarjottujen tuotteiden tulee täyttää esitetyt vaatimukset. Tarjottu hinta annetaan kahden desimaalin tarkkuudella. Huom! Asennuksella erillinen taulukko joka tulee täyttää.</t>
  </si>
  <si>
    <t>VR-ELÄMYKSEN TILA</t>
  </si>
  <si>
    <t>SPOTIT, 
KOHDEVALAISIMET TEKSTITAULUIHIN
&amp; AUDITORION SISÄÄNKÄYNTIIN</t>
  </si>
  <si>
    <t xml:space="preserve">- RGBW (White 2700-3200°K) LED strip, 15W/M (+-2W), valkoisen CRI &gt;79,
5 metriä, kiinnitettynä neljään 1,25 metrin pituiseen alumiinilistaan.
-24V
- DMX ohjaus.
</t>
  </si>
  <si>
    <t>Työtunnit</t>
  </si>
  <si>
    <t>Tuntihinta</t>
  </si>
  <si>
    <t xml:space="preserve">     Tarjoaja täyttää vain vihreät solut</t>
  </si>
  <si>
    <t>Viittaus sopimukseen.</t>
  </si>
  <si>
    <t>Valaistus ja ääniteoksen tekninen toteutus</t>
  </si>
  <si>
    <t>Tarjoaja täyttää sarakkeet H-J</t>
  </si>
  <si>
    <r>
      <t xml:space="preserve">2 x 0,35mm2	
22AWB	
musta kumikaapeli, 2 johdinta
</t>
    </r>
    <r>
      <rPr>
        <b/>
        <sz val="14"/>
        <color rgb="FF000000"/>
        <rFont val="Calibri"/>
        <family val="2"/>
      </rPr>
      <t>70 metriä</t>
    </r>
  </si>
  <si>
    <r>
      <t xml:space="preserve">5 x 0,3mm2		
musta kumikaapeli, 5 johdinta
</t>
    </r>
    <r>
      <rPr>
        <b/>
        <sz val="14"/>
        <color rgb="FF000000"/>
        <rFont val="Calibri"/>
        <family val="2"/>
      </rPr>
      <t>30 metriä</t>
    </r>
  </si>
  <si>
    <r>
      <t xml:space="preserve">3 x 0,3mm2		
musta kumikaapeli, 3 johdinta
</t>
    </r>
    <r>
      <rPr>
        <b/>
        <sz val="14"/>
        <color rgb="FF000000"/>
        <rFont val="Calibri"/>
        <family val="2"/>
      </rPr>
      <t>100 metriä</t>
    </r>
  </si>
  <si>
    <r>
      <t xml:space="preserve">3 x 1,5mm2		
musta kumikaapeli, 3 johdinta
</t>
    </r>
    <r>
      <rPr>
        <b/>
        <sz val="14"/>
        <color rgb="FF000000"/>
        <rFont val="Calibri"/>
        <family val="2"/>
      </rPr>
      <t>50 metriä</t>
    </r>
  </si>
  <si>
    <r>
      <t>SUB-D 25 —&gt; Open end - Kaapeli breakout mediatoistimesta kaiuttimille,</t>
    </r>
    <r>
      <rPr>
        <b/>
        <sz val="14"/>
        <color rgb="FF000000"/>
        <rFont val="Calibri"/>
        <family val="2"/>
      </rPr>
      <t xml:space="preserve"> </t>
    </r>
    <r>
      <rPr>
        <sz val="14"/>
        <color rgb="FF000000"/>
        <rFont val="Calibri"/>
        <family val="2"/>
      </rPr>
      <t>8 x 8m</t>
    </r>
    <r>
      <rPr>
        <sz val="14"/>
        <color indexed="8"/>
        <rFont val="Calibri"/>
        <family val="2"/>
      </rPr>
      <t>, musta</t>
    </r>
  </si>
  <si>
    <t>Tarjouksen tulee olla voimassa 31.05.2021 asti.</t>
  </si>
  <si>
    <t>Valaistus ja ääniteoksen tekniikan toteutus</t>
  </si>
  <si>
    <t>Kaikkien tilaan määriteltyjen laitteiden asennustyö</t>
  </si>
  <si>
    <t xml:space="preserve">Sisältää tarvittavat aputyöt ja aukotukset </t>
  </si>
  <si>
    <t>Valaistuksen ja järjestelmien käyttöönotto</t>
  </si>
  <si>
    <t>Mahdollisten verkkoasetusten määrittely</t>
  </si>
  <si>
    <r>
      <t>Tarjous tulee toimittaa viimeistään</t>
    </r>
    <r>
      <rPr>
        <sz val="12"/>
        <color indexed="11"/>
        <rFont val="Calibri"/>
      </rPr>
      <t xml:space="preserve"> </t>
    </r>
    <r>
      <rPr>
        <sz val="12"/>
        <rFont val="Calibri"/>
        <family val="2"/>
      </rPr>
      <t xml:space="preserve">11.03.2021 klo 15.00 </t>
    </r>
    <r>
      <rPr>
        <sz val="12"/>
        <color indexed="8"/>
        <rFont val="Calibri"/>
      </rPr>
      <t>mennessä, osoitteella</t>
    </r>
    <r>
      <rPr>
        <sz val="12"/>
        <color indexed="11"/>
        <rFont val="Calibri"/>
      </rPr>
      <t xml:space="preserve"> </t>
    </r>
    <r>
      <rPr>
        <sz val="12"/>
        <rFont val="Calibri"/>
        <family val="2"/>
      </rPr>
      <t>hanna.niittymaki@turku.fi</t>
    </r>
  </si>
  <si>
    <t>Archipelago Access, Valaistus ja ääniteoksen tekniikan toteutus 40 000+ näyttelyyn</t>
  </si>
  <si>
    <t>eCue Butler XT2</t>
  </si>
  <si>
    <t>Gobo tilaajan mukaan</t>
  </si>
  <si>
    <t>K-RGBDMX</t>
  </si>
  <si>
    <t>TP-LINK TL-SG105</t>
  </si>
  <si>
    <t>https://www.tp-link.com/en/business-networking/unmanaged-switch/tl-sg105/#overview</t>
  </si>
  <si>
    <t>https://www.osram.com/ecue/products/hardware/butler-xt2/index.jsp</t>
  </si>
  <si>
    <t>Swisson ISP-4R-DC-TERM + 2kpl XLR5-adapteria mustassa kotelossa</t>
  </si>
  <si>
    <t>https://swisson.co.uk/new-products/isp-4r-term</t>
  </si>
  <si>
    <t>1hlö / 2vrk</t>
  </si>
  <si>
    <t>Työ jakaantuu projektin ajalle</t>
  </si>
  <si>
    <t>Sun Effects Oy</t>
  </si>
  <si>
    <t>Adam Hall Cables K3 DGH 0050</t>
  </si>
  <si>
    <t>Adam Hall Cables K3 DGH 1000</t>
  </si>
  <si>
    <t>Adam Hall Cables K3 DGH 0600</t>
  </si>
  <si>
    <t>Adam Hall Cables K3 DGH 2000</t>
  </si>
  <si>
    <t>Adam Hall Cables K3 DMF 1000</t>
  </si>
  <si>
    <t>Goodbay CAT6 U/UTP, 20m, musta</t>
  </si>
  <si>
    <t>Deltaco Gaming CAT6 U/UTP, 1m, musta</t>
  </si>
  <si>
    <t>Brennenstuhl 8-osainen, musta</t>
  </si>
  <si>
    <t>Cameo Q-Spot 15 RGBW, musta</t>
  </si>
  <si>
    <t>Cameo H2 FC CLH2FC, RGBAL</t>
  </si>
  <si>
    <t>JPR3S-3MU</t>
  </si>
  <si>
    <t>JPR3S-5MU</t>
  </si>
  <si>
    <t>Adam Hall Cables 7135</t>
  </si>
  <si>
    <t>IFM E20961 Prismaheijastin</t>
  </si>
  <si>
    <t>CCT 15W 033B 2700K/4000K/5300K CRI98 + muuntaja</t>
  </si>
  <si>
    <t>HERA RGBW LED strip 17W/m CRI80+</t>
  </si>
  <si>
    <t>HERA 4000K LED Strip 60deg black profile w/frost 3m, 17W7m, CRI 90+</t>
  </si>
  <si>
    <t>Meanwell ELG-150-24-3Y</t>
  </si>
  <si>
    <t>Kajote MMJ 3 x 1,5mm2, musta</t>
  </si>
  <si>
    <t>Kodinkonemarket.fi</t>
  </si>
  <si>
    <t>Fleexibal 2x0,35mm + shield, 100m</t>
  </si>
  <si>
    <t>3hlö / 2vrk</t>
  </si>
  <si>
    <t>Kuljetus-, Matka- ja majoituskulut sekä päivärahat</t>
  </si>
  <si>
    <t>IFM EVC082</t>
  </si>
  <si>
    <t>IFM OPG500</t>
  </si>
  <si>
    <t>Sisältää koulutuksen valmistelusta aiheutuvan ennakkotyön</t>
  </si>
  <si>
    <r>
      <rPr>
        <sz val="14"/>
        <color rgb="FFFF0000"/>
        <rFont val="Calibri"/>
        <family val="2"/>
      </rPr>
      <t>RGB kaiuttimet 
vahvistinmoduulilla</t>
    </r>
    <r>
      <rPr>
        <b/>
        <sz val="14"/>
        <color rgb="FFFF000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</si>
</sst>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_-* #,##0.00\ [$€-40B]_-;\-* #,##0.00\ [$€-40B]_-;_-* &quot;-&quot;??\ [$€-40B]_-;_-@_-"/>
  </numFmts>
  <fonts count="47" x14ac:knownFonts="1">
    <font>
      <sz val="11"/>
      <color indexed="8"/>
      <name val="Calibri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4"/>
      <color indexed="8"/>
      <name val="Calibri"/>
    </font>
    <font>
      <sz val="14"/>
      <color indexed="8"/>
      <name val="Calibri"/>
    </font>
    <font>
      <b/>
      <sz val="14"/>
      <color indexed="8"/>
      <name val="Calibri"/>
    </font>
    <font>
      <b/>
      <sz val="14"/>
      <color indexed="11"/>
      <name val="Calibri"/>
    </font>
    <font>
      <b/>
      <sz val="16"/>
      <color indexed="11"/>
      <name val="Calibri"/>
    </font>
    <font>
      <b/>
      <sz val="12"/>
      <color indexed="8"/>
      <name val="Calibri"/>
    </font>
    <font>
      <sz val="14"/>
      <color indexed="18"/>
      <name val="Calibri"/>
    </font>
    <font>
      <sz val="14"/>
      <color indexed="11"/>
      <name val="Calibri"/>
    </font>
    <font>
      <sz val="12"/>
      <color indexed="8"/>
      <name val="Arial"/>
    </font>
    <font>
      <sz val="12"/>
      <color indexed="18"/>
      <name val="Arial"/>
    </font>
    <font>
      <b/>
      <sz val="18"/>
      <color indexed="8"/>
      <name val="Calibri"/>
    </font>
    <font>
      <sz val="12"/>
      <color indexed="8"/>
      <name val="Calibri"/>
    </font>
    <font>
      <sz val="10"/>
      <color indexed="25"/>
      <name val="Arial"/>
    </font>
    <font>
      <sz val="12"/>
      <color indexed="25"/>
      <name val="Arial"/>
    </font>
    <font>
      <sz val="12"/>
      <color indexed="11"/>
      <name val="Calibri"/>
    </font>
    <font>
      <sz val="12"/>
      <color rgb="FFFF000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indexed="18"/>
      <name val="Calibri"/>
      <family val="2"/>
    </font>
    <font>
      <sz val="14"/>
      <color rgb="FFFF0000"/>
      <name val="Calibri"/>
      <family val="2"/>
    </font>
    <font>
      <b/>
      <sz val="11"/>
      <color theme="1"/>
      <name val="Helvetica"/>
      <family val="2"/>
      <scheme val="minor"/>
    </font>
    <font>
      <sz val="12"/>
      <name val="Calibri"/>
      <family val="2"/>
    </font>
    <font>
      <b/>
      <sz val="11"/>
      <color theme="1"/>
      <name val="Helvetica"/>
      <scheme val="minor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Helvetica"/>
      <scheme val="minor"/>
    </font>
    <font>
      <sz val="11"/>
      <color indexed="8"/>
      <name val="Helvetica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Helvetica"/>
      <scheme val="minor"/>
    </font>
    <font>
      <u/>
      <sz val="11"/>
      <color theme="10"/>
      <name val="Calibri"/>
    </font>
    <font>
      <b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4"/>
      <color rgb="FFFF0000"/>
      <name val="Calibri"/>
      <family val="2"/>
    </font>
    <font>
      <sz val="11"/>
      <color rgb="FFFF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7" fillId="0" borderId="0"/>
    <xf numFmtId="0" fontId="41" fillId="0" borderId="0" applyNumberFormat="0" applyFill="0" applyBorder="0" applyAlignment="0" applyProtection="0"/>
  </cellStyleXfs>
  <cellXfs count="313">
    <xf numFmtId="0" fontId="0" fillId="0" borderId="0" xfId="0" applyFont="1" applyAlignment="1"/>
    <xf numFmtId="0" fontId="0" fillId="0" borderId="0" xfId="0" applyNumberFormat="1" applyFont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7" xfId="0" applyFont="1" applyFill="1" applyBorder="1" applyAlignment="1"/>
    <xf numFmtId="0" fontId="10" fillId="2" borderId="7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3" borderId="22" xfId="0" applyFont="1" applyFill="1" applyBorder="1" applyAlignment="1"/>
    <xf numFmtId="49" fontId="10" fillId="5" borderId="22" xfId="0" applyNumberFormat="1" applyFont="1" applyFill="1" applyBorder="1" applyAlignment="1">
      <alignment horizontal="center" vertical="top"/>
    </xf>
    <xf numFmtId="49" fontId="10" fillId="5" borderId="22" xfId="0" applyNumberFormat="1" applyFont="1" applyFill="1" applyBorder="1" applyAlignment="1">
      <alignment horizontal="left" vertical="top"/>
    </xf>
    <xf numFmtId="49" fontId="10" fillId="5" borderId="22" xfId="0" applyNumberFormat="1" applyFont="1" applyFill="1" applyBorder="1" applyAlignment="1">
      <alignment horizontal="left" vertical="top" wrapText="1"/>
    </xf>
    <xf numFmtId="49" fontId="13" fillId="5" borderId="22" xfId="0" applyNumberFormat="1" applyFont="1" applyFill="1" applyBorder="1" applyAlignment="1">
      <alignment horizontal="left" vertical="top" wrapText="1"/>
    </xf>
    <xf numFmtId="49" fontId="13" fillId="5" borderId="22" xfId="0" applyNumberFormat="1" applyFont="1" applyFill="1" applyBorder="1" applyAlignment="1">
      <alignment horizontal="center" vertical="top" wrapText="1"/>
    </xf>
    <xf numFmtId="49" fontId="10" fillId="7" borderId="24" xfId="0" applyNumberFormat="1" applyFont="1" applyFill="1" applyBorder="1" applyAlignment="1">
      <alignment horizontal="center" vertical="top" wrapText="1"/>
    </xf>
    <xf numFmtId="49" fontId="9" fillId="7" borderId="24" xfId="0" applyNumberFormat="1" applyFont="1" applyFill="1" applyBorder="1" applyAlignment="1">
      <alignment vertical="top" wrapText="1"/>
    </xf>
    <xf numFmtId="14" fontId="9" fillId="7" borderId="24" xfId="0" applyNumberFormat="1" applyFont="1" applyFill="1" applyBorder="1" applyAlignment="1">
      <alignment vertical="top" wrapText="1"/>
    </xf>
    <xf numFmtId="1" fontId="0" fillId="7" borderId="24" xfId="0" applyNumberFormat="1" applyFont="1" applyFill="1" applyBorder="1" applyAlignment="1">
      <alignment vertical="top"/>
    </xf>
    <xf numFmtId="0" fontId="0" fillId="8" borderId="24" xfId="0" applyFont="1" applyFill="1" applyBorder="1" applyAlignment="1">
      <alignment vertical="top" wrapText="1"/>
    </xf>
    <xf numFmtId="164" fontId="9" fillId="8" borderId="26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top"/>
    </xf>
    <xf numFmtId="49" fontId="9" fillId="7" borderId="7" xfId="0" applyNumberFormat="1" applyFont="1" applyFill="1" applyBorder="1" applyAlignment="1">
      <alignment vertical="top" wrapText="1"/>
    </xf>
    <xf numFmtId="0" fontId="9" fillId="7" borderId="7" xfId="0" applyFont="1" applyFill="1" applyBorder="1" applyAlignment="1">
      <alignment vertical="top" wrapText="1"/>
    </xf>
    <xf numFmtId="14" fontId="9" fillId="7" borderId="7" xfId="0" applyNumberFormat="1" applyFont="1" applyFill="1" applyBorder="1" applyAlignment="1">
      <alignment vertical="top" wrapText="1"/>
    </xf>
    <xf numFmtId="1" fontId="0" fillId="7" borderId="7" xfId="0" applyNumberFormat="1" applyFont="1" applyFill="1" applyBorder="1" applyAlignment="1">
      <alignment vertical="top"/>
    </xf>
    <xf numFmtId="0" fontId="0" fillId="8" borderId="7" xfId="0" applyFont="1" applyFill="1" applyBorder="1" applyAlignment="1">
      <alignment vertical="top" wrapText="1"/>
    </xf>
    <xf numFmtId="164" fontId="9" fillId="8" borderId="27" xfId="0" applyNumberFormat="1" applyFont="1" applyFill="1" applyBorder="1" applyAlignment="1">
      <alignment horizontal="center" vertical="center"/>
    </xf>
    <xf numFmtId="49" fontId="14" fillId="7" borderId="7" xfId="0" applyNumberFormat="1" applyFont="1" applyFill="1" applyBorder="1" applyAlignment="1">
      <alignment horizontal="left" vertical="top" wrapText="1" indent="1"/>
    </xf>
    <xf numFmtId="14" fontId="14" fillId="7" borderId="7" xfId="0" applyNumberFormat="1" applyFont="1" applyFill="1" applyBorder="1" applyAlignment="1">
      <alignment vertical="top" wrapText="1"/>
    </xf>
    <xf numFmtId="164" fontId="0" fillId="8" borderId="7" xfId="0" applyNumberFormat="1" applyFont="1" applyFill="1" applyBorder="1" applyAlignment="1">
      <alignment vertical="top" wrapText="1"/>
    </xf>
    <xf numFmtId="49" fontId="9" fillId="7" borderId="6" xfId="0" applyNumberFormat="1" applyFont="1" applyFill="1" applyBorder="1" applyAlignment="1">
      <alignment horizontal="center" vertical="top"/>
    </xf>
    <xf numFmtId="49" fontId="14" fillId="7" borderId="7" xfId="0" applyNumberFormat="1" applyFont="1" applyFill="1" applyBorder="1" applyAlignment="1">
      <alignment horizontal="left" vertical="top" wrapText="1"/>
    </xf>
    <xf numFmtId="49" fontId="9" fillId="9" borderId="6" xfId="0" applyNumberFormat="1" applyFont="1" applyFill="1" applyBorder="1" applyAlignment="1">
      <alignment horizontal="center" vertical="top"/>
    </xf>
    <xf numFmtId="49" fontId="10" fillId="9" borderId="7" xfId="0" applyNumberFormat="1" applyFont="1" applyFill="1" applyBorder="1" applyAlignment="1">
      <alignment horizontal="center" vertical="top"/>
    </xf>
    <xf numFmtId="49" fontId="9" fillId="9" borderId="7" xfId="0" applyNumberFormat="1" applyFont="1" applyFill="1" applyBorder="1" applyAlignment="1">
      <alignment vertical="top" wrapText="1"/>
    </xf>
    <xf numFmtId="0" fontId="9" fillId="9" borderId="7" xfId="0" applyFont="1" applyFill="1" applyBorder="1" applyAlignment="1">
      <alignment vertical="top" wrapText="1"/>
    </xf>
    <xf numFmtId="14" fontId="9" fillId="9" borderId="7" xfId="0" applyNumberFormat="1" applyFont="1" applyFill="1" applyBorder="1" applyAlignment="1">
      <alignment vertical="top" wrapText="1"/>
    </xf>
    <xf numFmtId="1" fontId="0" fillId="9" borderId="7" xfId="0" applyNumberFormat="1" applyFont="1" applyFill="1" applyBorder="1" applyAlignment="1">
      <alignment vertical="top"/>
    </xf>
    <xf numFmtId="0" fontId="10" fillId="9" borderId="7" xfId="0" applyFont="1" applyFill="1" applyBorder="1" applyAlignment="1">
      <alignment horizontal="center" vertical="top"/>
    </xf>
    <xf numFmtId="49" fontId="9" fillId="9" borderId="7" xfId="0" applyNumberFormat="1" applyFont="1" applyFill="1" applyBorder="1" applyAlignment="1">
      <alignment vertical="top" wrapText="1" indent="1"/>
    </xf>
    <xf numFmtId="49" fontId="9" fillId="10" borderId="6" xfId="0" applyNumberFormat="1" applyFont="1" applyFill="1" applyBorder="1" applyAlignment="1">
      <alignment horizontal="center" vertical="top"/>
    </xf>
    <xf numFmtId="49" fontId="9" fillId="10" borderId="7" xfId="0" applyNumberFormat="1" applyFont="1" applyFill="1" applyBorder="1" applyAlignment="1">
      <alignment vertical="top" wrapText="1"/>
    </xf>
    <xf numFmtId="0" fontId="9" fillId="10" borderId="7" xfId="0" applyFont="1" applyFill="1" applyBorder="1" applyAlignment="1">
      <alignment vertical="top" wrapText="1"/>
    </xf>
    <xf numFmtId="14" fontId="9" fillId="10" borderId="7" xfId="0" applyNumberFormat="1" applyFont="1" applyFill="1" applyBorder="1" applyAlignment="1">
      <alignment vertical="top" wrapText="1"/>
    </xf>
    <xf numFmtId="1" fontId="0" fillId="10" borderId="7" xfId="0" applyNumberFormat="1" applyFont="1" applyFill="1" applyBorder="1" applyAlignment="1">
      <alignment vertical="top"/>
    </xf>
    <xf numFmtId="0" fontId="10" fillId="10" borderId="7" xfId="0" applyFont="1" applyFill="1" applyBorder="1" applyAlignment="1">
      <alignment horizontal="center" vertical="top"/>
    </xf>
    <xf numFmtId="49" fontId="9" fillId="10" borderId="7" xfId="0" applyNumberFormat="1" applyFont="1" applyFill="1" applyBorder="1" applyAlignment="1">
      <alignment vertical="top" wrapText="1" indent="1"/>
    </xf>
    <xf numFmtId="49" fontId="9" fillId="11" borderId="6" xfId="0" applyNumberFormat="1" applyFont="1" applyFill="1" applyBorder="1" applyAlignment="1">
      <alignment horizontal="center" vertical="top"/>
    </xf>
    <xf numFmtId="49" fontId="9" fillId="11" borderId="7" xfId="0" applyNumberFormat="1" applyFont="1" applyFill="1" applyBorder="1" applyAlignment="1">
      <alignment vertical="top" wrapText="1"/>
    </xf>
    <xf numFmtId="49" fontId="9" fillId="11" borderId="7" xfId="0" applyNumberFormat="1" applyFont="1" applyFill="1" applyBorder="1" applyAlignment="1">
      <alignment vertical="top" wrapText="1" indent="1"/>
    </xf>
    <xf numFmtId="14" fontId="9" fillId="11" borderId="7" xfId="0" applyNumberFormat="1" applyFont="1" applyFill="1" applyBorder="1" applyAlignment="1">
      <alignment vertical="top" wrapText="1"/>
    </xf>
    <xf numFmtId="1" fontId="0" fillId="11" borderId="7" xfId="0" applyNumberFormat="1" applyFont="1" applyFill="1" applyBorder="1" applyAlignment="1">
      <alignment vertical="top"/>
    </xf>
    <xf numFmtId="0" fontId="10" fillId="11" borderId="7" xfId="0" applyFont="1" applyFill="1" applyBorder="1" applyAlignment="1">
      <alignment horizontal="center" vertical="top"/>
    </xf>
    <xf numFmtId="0" fontId="9" fillId="11" borderId="7" xfId="0" applyFont="1" applyFill="1" applyBorder="1" applyAlignment="1">
      <alignment vertical="top" wrapText="1"/>
    </xf>
    <xf numFmtId="49" fontId="14" fillId="11" borderId="7" xfId="0" applyNumberFormat="1" applyFont="1" applyFill="1" applyBorder="1" applyAlignment="1">
      <alignment horizontal="left" vertical="top" wrapText="1" indent="1"/>
    </xf>
    <xf numFmtId="14" fontId="14" fillId="11" borderId="7" xfId="0" applyNumberFormat="1" applyFont="1" applyFill="1" applyBorder="1" applyAlignment="1">
      <alignment vertical="top" wrapText="1"/>
    </xf>
    <xf numFmtId="49" fontId="14" fillId="11" borderId="7" xfId="0" applyNumberFormat="1" applyFont="1" applyFill="1" applyBorder="1" applyAlignment="1">
      <alignment horizontal="left" vertical="top" wrapText="1"/>
    </xf>
    <xf numFmtId="49" fontId="10" fillId="9" borderId="7" xfId="0" applyNumberFormat="1" applyFont="1" applyFill="1" applyBorder="1" applyAlignment="1">
      <alignment horizontal="center" vertical="top" wrapText="1"/>
    </xf>
    <xf numFmtId="49" fontId="10" fillId="10" borderId="7" xfId="0" applyNumberFormat="1" applyFont="1" applyFill="1" applyBorder="1" applyAlignment="1">
      <alignment horizontal="center" vertical="top" wrapText="1"/>
    </xf>
    <xf numFmtId="0" fontId="0" fillId="10" borderId="7" xfId="0" applyNumberFormat="1" applyFont="1" applyFill="1" applyBorder="1" applyAlignment="1">
      <alignment vertical="top"/>
    </xf>
    <xf numFmtId="0" fontId="16" fillId="2" borderId="4" xfId="0" applyFont="1" applyFill="1" applyBorder="1" applyAlignment="1">
      <alignment vertical="center" wrapText="1"/>
    </xf>
    <xf numFmtId="49" fontId="9" fillId="12" borderId="6" xfId="0" applyNumberFormat="1" applyFont="1" applyFill="1" applyBorder="1" applyAlignment="1">
      <alignment horizontal="center" vertical="top"/>
    </xf>
    <xf numFmtId="49" fontId="10" fillId="12" borderId="7" xfId="0" applyNumberFormat="1" applyFont="1" applyFill="1" applyBorder="1" applyAlignment="1">
      <alignment horizontal="center" vertical="top" wrapText="1"/>
    </xf>
    <xf numFmtId="1" fontId="0" fillId="12" borderId="7" xfId="0" applyNumberFormat="1" applyFont="1" applyFill="1" applyBorder="1" applyAlignment="1">
      <alignment vertical="top"/>
    </xf>
    <xf numFmtId="0" fontId="17" fillId="2" borderId="5" xfId="0" applyFont="1" applyFill="1" applyBorder="1" applyAlignment="1">
      <alignment vertical="center" wrapText="1"/>
    </xf>
    <xf numFmtId="0" fontId="10" fillId="12" borderId="7" xfId="0" applyFont="1" applyFill="1" applyBorder="1" applyAlignment="1">
      <alignment horizontal="center" vertical="top"/>
    </xf>
    <xf numFmtId="0" fontId="9" fillId="6" borderId="7" xfId="0" applyFont="1" applyFill="1" applyBorder="1" applyAlignment="1">
      <alignment vertical="top" wrapText="1"/>
    </xf>
    <xf numFmtId="1" fontId="0" fillId="6" borderId="7" xfId="0" applyNumberFormat="1" applyFont="1" applyFill="1" applyBorder="1" applyAlignment="1">
      <alignment vertical="top"/>
    </xf>
    <xf numFmtId="0" fontId="10" fillId="6" borderId="7" xfId="0" applyFont="1" applyFill="1" applyBorder="1" applyAlignment="1">
      <alignment horizontal="center" vertical="top"/>
    </xf>
    <xf numFmtId="49" fontId="9" fillId="6" borderId="7" xfId="0" applyNumberFormat="1" applyFont="1" applyFill="1" applyBorder="1" applyAlignment="1">
      <alignment vertical="top" wrapText="1"/>
    </xf>
    <xf numFmtId="14" fontId="9" fillId="6" borderId="7" xfId="0" applyNumberFormat="1" applyFont="1" applyFill="1" applyBorder="1" applyAlignment="1">
      <alignment vertical="top" wrapText="1"/>
    </xf>
    <xf numFmtId="0" fontId="10" fillId="6" borderId="29" xfId="0" applyFont="1" applyFill="1" applyBorder="1" applyAlignment="1">
      <alignment horizontal="center" vertical="top"/>
    </xf>
    <xf numFmtId="49" fontId="9" fillId="6" borderId="29" xfId="0" applyNumberFormat="1" applyFont="1" applyFill="1" applyBorder="1" applyAlignment="1">
      <alignment vertical="top" wrapText="1"/>
    </xf>
    <xf numFmtId="0" fontId="9" fillId="6" borderId="29" xfId="0" applyFont="1" applyFill="1" applyBorder="1" applyAlignment="1">
      <alignment vertical="top" wrapText="1"/>
    </xf>
    <xf numFmtId="14" fontId="9" fillId="6" borderId="29" xfId="0" applyNumberFormat="1" applyFont="1" applyFill="1" applyBorder="1" applyAlignment="1">
      <alignment vertical="top" wrapText="1"/>
    </xf>
    <xf numFmtId="1" fontId="0" fillId="6" borderId="29" xfId="0" applyNumberFormat="1" applyFont="1" applyFill="1" applyBorder="1" applyAlignment="1">
      <alignment vertical="top"/>
    </xf>
    <xf numFmtId="164" fontId="0" fillId="8" borderId="29" xfId="0" applyNumberFormat="1" applyFont="1" applyFill="1" applyBorder="1" applyAlignment="1">
      <alignment vertical="top" wrapText="1"/>
    </xf>
    <xf numFmtId="164" fontId="9" fillId="8" borderId="31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left" vertical="top"/>
    </xf>
    <xf numFmtId="0" fontId="9" fillId="3" borderId="20" xfId="0" applyFont="1" applyFill="1" applyBorder="1" applyAlignment="1">
      <alignment horizontal="center" vertical="top"/>
    </xf>
    <xf numFmtId="0" fontId="10" fillId="3" borderId="20" xfId="0" applyFont="1" applyFill="1" applyBorder="1" applyAlignment="1">
      <alignment horizontal="center" vertical="top"/>
    </xf>
    <xf numFmtId="164" fontId="18" fillId="3" borderId="22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/>
    <xf numFmtId="0" fontId="13" fillId="2" borderId="2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top"/>
    </xf>
    <xf numFmtId="0" fontId="10" fillId="2" borderId="33" xfId="0" applyFont="1" applyFill="1" applyBorder="1" applyAlignment="1">
      <alignment horizontal="center" vertical="top"/>
    </xf>
    <xf numFmtId="0" fontId="10" fillId="2" borderId="33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/>
    <xf numFmtId="0" fontId="10" fillId="2" borderId="5" xfId="0" applyFont="1" applyFill="1" applyBorder="1" applyAlignment="1"/>
    <xf numFmtId="0" fontId="10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0" xfId="0" applyNumberFormat="1" applyFont="1" applyAlignment="1"/>
    <xf numFmtId="49" fontId="9" fillId="13" borderId="7" xfId="0" applyNumberFormat="1" applyFont="1" applyFill="1" applyBorder="1" applyAlignment="1">
      <alignment vertical="top" wrapText="1" indent="1"/>
    </xf>
    <xf numFmtId="49" fontId="24" fillId="11" borderId="7" xfId="0" applyNumberFormat="1" applyFont="1" applyFill="1" applyBorder="1" applyAlignment="1">
      <alignment horizontal="center" vertical="top" wrapText="1"/>
    </xf>
    <xf numFmtId="0" fontId="10" fillId="6" borderId="34" xfId="0" applyFont="1" applyFill="1" applyBorder="1" applyAlignment="1">
      <alignment horizontal="center" vertical="top"/>
    </xf>
    <xf numFmtId="49" fontId="9" fillId="6" borderId="34" xfId="0" applyNumberFormat="1" applyFont="1" applyFill="1" applyBorder="1" applyAlignment="1">
      <alignment vertical="top" wrapText="1"/>
    </xf>
    <xf numFmtId="0" fontId="9" fillId="6" borderId="34" xfId="0" applyFont="1" applyFill="1" applyBorder="1" applyAlignment="1">
      <alignment vertical="top" wrapText="1"/>
    </xf>
    <xf numFmtId="14" fontId="9" fillId="6" borderId="34" xfId="0" applyNumberFormat="1" applyFont="1" applyFill="1" applyBorder="1" applyAlignment="1">
      <alignment vertical="top" wrapText="1"/>
    </xf>
    <xf numFmtId="1" fontId="0" fillId="6" borderId="34" xfId="0" applyNumberFormat="1" applyFont="1" applyFill="1" applyBorder="1" applyAlignment="1">
      <alignment vertical="top"/>
    </xf>
    <xf numFmtId="164" fontId="0" fillId="8" borderId="34" xfId="0" applyNumberFormat="1" applyFont="1" applyFill="1" applyBorder="1" applyAlignment="1">
      <alignment vertical="top" wrapText="1"/>
    </xf>
    <xf numFmtId="164" fontId="9" fillId="8" borderId="37" xfId="0" applyNumberFormat="1" applyFont="1" applyFill="1" applyBorder="1" applyAlignment="1">
      <alignment horizontal="center" vertical="center"/>
    </xf>
    <xf numFmtId="49" fontId="26" fillId="7" borderId="24" xfId="0" applyNumberFormat="1" applyFont="1" applyFill="1" applyBorder="1" applyAlignment="1">
      <alignment vertical="top" wrapText="1"/>
    </xf>
    <xf numFmtId="49" fontId="26" fillId="7" borderId="7" xfId="0" applyNumberFormat="1" applyFont="1" applyFill="1" applyBorder="1" applyAlignment="1">
      <alignment vertical="top" wrapText="1"/>
    </xf>
    <xf numFmtId="49" fontId="26" fillId="9" borderId="7" xfId="0" applyNumberFormat="1" applyFont="1" applyFill="1" applyBorder="1" applyAlignment="1">
      <alignment vertical="top" wrapText="1"/>
    </xf>
    <xf numFmtId="49" fontId="26" fillId="10" borderId="7" xfId="0" applyNumberFormat="1" applyFont="1" applyFill="1" applyBorder="1" applyAlignment="1">
      <alignment vertical="top" wrapText="1"/>
    </xf>
    <xf numFmtId="49" fontId="26" fillId="11" borderId="7" xfId="0" applyNumberFormat="1" applyFont="1" applyFill="1" applyBorder="1" applyAlignment="1">
      <alignment vertical="top" wrapText="1"/>
    </xf>
    <xf numFmtId="49" fontId="26" fillId="12" borderId="7" xfId="0" applyNumberFormat="1" applyFont="1" applyFill="1" applyBorder="1" applyAlignment="1">
      <alignment vertical="top" wrapText="1"/>
    </xf>
    <xf numFmtId="49" fontId="26" fillId="6" borderId="7" xfId="0" applyNumberFormat="1" applyFont="1" applyFill="1" applyBorder="1" applyAlignment="1">
      <alignment vertical="top" wrapText="1"/>
    </xf>
    <xf numFmtId="49" fontId="26" fillId="6" borderId="29" xfId="0" applyNumberFormat="1" applyFont="1" applyFill="1" applyBorder="1" applyAlignment="1">
      <alignment vertical="top" wrapText="1"/>
    </xf>
    <xf numFmtId="49" fontId="26" fillId="6" borderId="35" xfId="0" applyNumberFormat="1" applyFont="1" applyFill="1" applyBorder="1" applyAlignment="1">
      <alignment horizontal="center" vertical="top"/>
    </xf>
    <xf numFmtId="49" fontId="26" fillId="6" borderId="6" xfId="0" applyNumberFormat="1" applyFont="1" applyFill="1" applyBorder="1" applyAlignment="1">
      <alignment horizontal="center" vertical="top"/>
    </xf>
    <xf numFmtId="49" fontId="26" fillId="6" borderId="28" xfId="0" applyNumberFormat="1" applyFont="1" applyFill="1" applyBorder="1" applyAlignment="1">
      <alignment horizontal="center" vertical="top"/>
    </xf>
    <xf numFmtId="49" fontId="26" fillId="12" borderId="6" xfId="0" applyNumberFormat="1" applyFont="1" applyFill="1" applyBorder="1" applyAlignment="1">
      <alignment horizontal="center" vertical="top"/>
    </xf>
    <xf numFmtId="49" fontId="26" fillId="11" borderId="6" xfId="0" applyNumberFormat="1" applyFont="1" applyFill="1" applyBorder="1" applyAlignment="1">
      <alignment horizontal="center" vertical="top"/>
    </xf>
    <xf numFmtId="49" fontId="26" fillId="9" borderId="6" xfId="0" applyNumberFormat="1" applyFont="1" applyFill="1" applyBorder="1" applyAlignment="1">
      <alignment horizontal="center" vertical="top"/>
    </xf>
    <xf numFmtId="49" fontId="9" fillId="7" borderId="24" xfId="0" applyNumberFormat="1" applyFont="1" applyFill="1" applyBorder="1" applyAlignment="1">
      <alignment horizontal="center" vertical="top" wrapText="1"/>
    </xf>
    <xf numFmtId="49" fontId="26" fillId="7" borderId="24" xfId="0" applyNumberFormat="1" applyFont="1" applyFill="1" applyBorder="1" applyAlignment="1">
      <alignment horizontal="center" vertical="top" wrapText="1"/>
    </xf>
    <xf numFmtId="0" fontId="26" fillId="7" borderId="7" xfId="0" applyFont="1" applyFill="1" applyBorder="1" applyAlignment="1">
      <alignment horizontal="center" vertical="top" wrapText="1"/>
    </xf>
    <xf numFmtId="49" fontId="26" fillId="7" borderId="6" xfId="0" applyNumberFormat="1" applyFont="1" applyFill="1" applyBorder="1" applyAlignment="1">
      <alignment horizontal="center" vertical="top"/>
    </xf>
    <xf numFmtId="14" fontId="29" fillId="7" borderId="7" xfId="0" applyNumberFormat="1" applyFont="1" applyFill="1" applyBorder="1" applyAlignment="1">
      <alignment vertical="top" wrapText="1"/>
    </xf>
    <xf numFmtId="14" fontId="26" fillId="10" borderId="7" xfId="0" applyNumberFormat="1" applyFont="1" applyFill="1" applyBorder="1" applyAlignment="1">
      <alignment vertical="top" wrapText="1"/>
    </xf>
    <xf numFmtId="49" fontId="29" fillId="7" borderId="7" xfId="0" applyNumberFormat="1" applyFont="1" applyFill="1" applyBorder="1" applyAlignment="1">
      <alignment horizontal="left" vertical="top" wrapText="1"/>
    </xf>
    <xf numFmtId="49" fontId="26" fillId="6" borderId="34" xfId="0" applyNumberFormat="1" applyFont="1" applyFill="1" applyBorder="1" applyAlignment="1">
      <alignment vertical="top" wrapText="1"/>
    </xf>
    <xf numFmtId="49" fontId="28" fillId="6" borderId="34" xfId="0" applyNumberFormat="1" applyFont="1" applyFill="1" applyBorder="1" applyAlignment="1">
      <alignment vertical="top" wrapText="1"/>
    </xf>
    <xf numFmtId="49" fontId="28" fillId="6" borderId="0" xfId="0" applyNumberFormat="1" applyFont="1" applyFill="1" applyAlignment="1">
      <alignment vertical="top" wrapText="1"/>
    </xf>
    <xf numFmtId="0" fontId="0" fillId="0" borderId="0" xfId="0"/>
    <xf numFmtId="49" fontId="0" fillId="0" borderId="0" xfId="0" applyNumberFormat="1"/>
    <xf numFmtId="49" fontId="31" fillId="0" borderId="0" xfId="0" applyNumberFormat="1" applyFont="1"/>
    <xf numFmtId="0" fontId="31" fillId="0" borderId="0" xfId="1" applyFont="1"/>
    <xf numFmtId="0" fontId="7" fillId="0" borderId="0" xfId="1"/>
    <xf numFmtId="49" fontId="7" fillId="0" borderId="0" xfId="1" applyNumberFormat="1"/>
    <xf numFmtId="0" fontId="7" fillId="0" borderId="0" xfId="1" applyAlignment="1">
      <alignment horizontal="center"/>
    </xf>
    <xf numFmtId="49" fontId="7" fillId="0" borderId="41" xfId="1" applyNumberFormat="1" applyBorder="1"/>
    <xf numFmtId="0" fontId="7" fillId="0" borderId="41" xfId="1" applyBorder="1"/>
    <xf numFmtId="0" fontId="7" fillId="14" borderId="41" xfId="1" applyFill="1" applyBorder="1" applyAlignment="1" applyProtection="1">
      <alignment horizontal="left"/>
      <protection locked="0"/>
    </xf>
    <xf numFmtId="0" fontId="7" fillId="0" borderId="41" xfId="1" applyBorder="1" applyAlignment="1">
      <alignment horizontal="center"/>
    </xf>
    <xf numFmtId="0" fontId="7" fillId="14" borderId="41" xfId="1" applyFill="1" applyBorder="1" applyAlignment="1" applyProtection="1">
      <alignment horizontal="center"/>
      <protection locked="0"/>
    </xf>
    <xf numFmtId="0" fontId="7" fillId="14" borderId="41" xfId="1" applyFill="1" applyBorder="1" applyProtection="1">
      <protection locked="0"/>
    </xf>
    <xf numFmtId="0" fontId="31" fillId="0" borderId="0" xfId="1" applyFont="1" applyAlignment="1">
      <alignment horizontal="right"/>
    </xf>
    <xf numFmtId="0" fontId="31" fillId="0" borderId="0" xfId="1" applyFont="1" applyAlignment="1">
      <alignment horizontal="center"/>
    </xf>
    <xf numFmtId="49" fontId="31" fillId="0" borderId="0" xfId="1" applyNumberFormat="1" applyFont="1"/>
    <xf numFmtId="49" fontId="7" fillId="16" borderId="38" xfId="1" applyNumberFormat="1" applyFill="1" applyBorder="1"/>
    <xf numFmtId="0" fontId="7" fillId="16" borderId="39" xfId="1" applyFill="1" applyBorder="1"/>
    <xf numFmtId="0" fontId="7" fillId="16" borderId="39" xfId="1" applyFill="1" applyBorder="1" applyAlignment="1">
      <alignment horizontal="center"/>
    </xf>
    <xf numFmtId="0" fontId="7" fillId="16" borderId="40" xfId="1" applyFill="1" applyBorder="1"/>
    <xf numFmtId="0" fontId="7" fillId="17" borderId="41" xfId="1" applyFill="1" applyBorder="1"/>
    <xf numFmtId="0" fontId="7" fillId="17" borderId="0" xfId="1" applyFill="1"/>
    <xf numFmtId="0" fontId="6" fillId="17" borderId="41" xfId="1" applyFont="1" applyFill="1" applyBorder="1"/>
    <xf numFmtId="0" fontId="7" fillId="0" borderId="0" xfId="1" applyBorder="1"/>
    <xf numFmtId="0" fontId="7" fillId="0" borderId="0" xfId="1" applyBorder="1" applyAlignment="1">
      <alignment horizontal="center"/>
    </xf>
    <xf numFmtId="0" fontId="7" fillId="16" borderId="40" xfId="1" applyFill="1" applyBorder="1" applyAlignment="1">
      <alignment horizontal="center"/>
    </xf>
    <xf numFmtId="0" fontId="6" fillId="17" borderId="43" xfId="1" applyFont="1" applyFill="1" applyBorder="1"/>
    <xf numFmtId="0" fontId="7" fillId="0" borderId="41" xfId="1" applyFill="1" applyBorder="1" applyAlignment="1">
      <alignment horizontal="right"/>
    </xf>
    <xf numFmtId="0" fontId="7" fillId="0" borderId="43" xfId="1" applyBorder="1" applyAlignment="1">
      <alignment horizontal="right"/>
    </xf>
    <xf numFmtId="0" fontId="33" fillId="17" borderId="42" xfId="1" applyFont="1" applyFill="1" applyBorder="1"/>
    <xf numFmtId="0" fontId="33" fillId="17" borderId="42" xfId="1" applyFont="1" applyFill="1" applyBorder="1" applyAlignment="1">
      <alignment horizontal="right"/>
    </xf>
    <xf numFmtId="49" fontId="35" fillId="2" borderId="6" xfId="0" applyNumberFormat="1" applyFont="1" applyFill="1" applyBorder="1" applyAlignment="1"/>
    <xf numFmtId="49" fontId="24" fillId="13" borderId="7" xfId="0" applyNumberFormat="1" applyFont="1" applyFill="1" applyBorder="1" applyAlignment="1">
      <alignment horizontal="center" vertical="top"/>
    </xf>
    <xf numFmtId="49" fontId="9" fillId="17" borderId="6" xfId="0" applyNumberFormat="1" applyFont="1" applyFill="1" applyBorder="1" applyAlignment="1">
      <alignment horizontal="center" vertical="top"/>
    </xf>
    <xf numFmtId="49" fontId="26" fillId="17" borderId="7" xfId="0" applyNumberFormat="1" applyFont="1" applyFill="1" applyBorder="1" applyAlignment="1">
      <alignment vertical="top" wrapText="1"/>
    </xf>
    <xf numFmtId="49" fontId="9" fillId="17" borderId="7" xfId="0" applyNumberFormat="1" applyFont="1" applyFill="1" applyBorder="1" applyAlignment="1">
      <alignment vertical="top" wrapText="1"/>
    </xf>
    <xf numFmtId="49" fontId="9" fillId="17" borderId="7" xfId="0" applyNumberFormat="1" applyFont="1" applyFill="1" applyBorder="1" applyAlignment="1">
      <alignment vertical="top" wrapText="1" indent="1"/>
    </xf>
    <xf numFmtId="14" fontId="9" fillId="17" borderId="7" xfId="0" applyNumberFormat="1" applyFont="1" applyFill="1" applyBorder="1" applyAlignment="1">
      <alignment vertical="top" wrapText="1"/>
    </xf>
    <xf numFmtId="1" fontId="0" fillId="17" borderId="7" xfId="0" applyNumberFormat="1" applyFont="1" applyFill="1" applyBorder="1" applyAlignment="1">
      <alignment vertical="top"/>
    </xf>
    <xf numFmtId="0" fontId="0" fillId="17" borderId="0" xfId="0" applyNumberFormat="1" applyFont="1" applyFill="1" applyAlignment="1"/>
    <xf numFmtId="14" fontId="26" fillId="17" borderId="7" xfId="0" applyNumberFormat="1" applyFont="1" applyFill="1" applyBorder="1" applyAlignment="1">
      <alignment vertical="top" wrapText="1"/>
    </xf>
    <xf numFmtId="0" fontId="24" fillId="17" borderId="0" xfId="0" applyFont="1" applyFill="1" applyAlignment="1">
      <alignment horizontal="center" vertical="top" wrapText="1"/>
    </xf>
    <xf numFmtId="0" fontId="24" fillId="17" borderId="44" xfId="0" applyFont="1" applyFill="1" applyBorder="1" applyAlignment="1">
      <alignment horizontal="center" vertical="top" wrapText="1"/>
    </xf>
    <xf numFmtId="164" fontId="0" fillId="15" borderId="7" xfId="0" applyNumberFormat="1" applyFont="1" applyFill="1" applyBorder="1" applyAlignment="1">
      <alignment vertical="top" wrapText="1"/>
    </xf>
    <xf numFmtId="164" fontId="9" fillId="15" borderId="27" xfId="0" applyNumberFormat="1" applyFont="1" applyFill="1" applyBorder="1" applyAlignment="1">
      <alignment horizontal="center" vertical="center"/>
    </xf>
    <xf numFmtId="0" fontId="0" fillId="18" borderId="5" xfId="0" applyFont="1" applyFill="1" applyBorder="1" applyAlignment="1"/>
    <xf numFmtId="0" fontId="0" fillId="18" borderId="0" xfId="0" applyNumberFormat="1" applyFont="1" applyFill="1" applyAlignment="1"/>
    <xf numFmtId="49" fontId="36" fillId="0" borderId="0" xfId="0" applyNumberFormat="1" applyFont="1"/>
    <xf numFmtId="49" fontId="37" fillId="0" borderId="0" xfId="0" applyNumberFormat="1" applyFont="1"/>
    <xf numFmtId="49" fontId="9" fillId="9" borderId="45" xfId="0" applyNumberFormat="1" applyFont="1" applyFill="1" applyBorder="1" applyAlignment="1">
      <alignment horizontal="center" vertical="top"/>
    </xf>
    <xf numFmtId="49" fontId="10" fillId="9" borderId="44" xfId="0" applyNumberFormat="1" applyFont="1" applyFill="1" applyBorder="1" applyAlignment="1">
      <alignment horizontal="center" vertical="top" wrapText="1"/>
    </xf>
    <xf numFmtId="49" fontId="26" fillId="9" borderId="44" xfId="0" applyNumberFormat="1" applyFont="1" applyFill="1" applyBorder="1" applyAlignment="1">
      <alignment vertical="top" wrapText="1"/>
    </xf>
    <xf numFmtId="0" fontId="9" fillId="9" borderId="44" xfId="0" applyFont="1" applyFill="1" applyBorder="1" applyAlignment="1">
      <alignment vertical="top" wrapText="1"/>
    </xf>
    <xf numFmtId="14" fontId="9" fillId="9" borderId="44" xfId="0" applyNumberFormat="1" applyFont="1" applyFill="1" applyBorder="1" applyAlignment="1">
      <alignment vertical="top" wrapText="1"/>
    </xf>
    <xf numFmtId="1" fontId="0" fillId="9" borderId="44" xfId="0" applyNumberFormat="1" applyFont="1" applyFill="1" applyBorder="1" applyAlignment="1">
      <alignment vertical="top"/>
    </xf>
    <xf numFmtId="164" fontId="0" fillId="8" borderId="44" xfId="0" applyNumberFormat="1" applyFont="1" applyFill="1" applyBorder="1" applyAlignment="1">
      <alignment vertical="top" wrapText="1"/>
    </xf>
    <xf numFmtId="164" fontId="9" fillId="8" borderId="47" xfId="0" applyNumberFormat="1" applyFont="1" applyFill="1" applyBorder="1" applyAlignment="1">
      <alignment horizontal="center" vertical="center"/>
    </xf>
    <xf numFmtId="49" fontId="8" fillId="9" borderId="7" xfId="0" applyNumberFormat="1" applyFont="1" applyFill="1" applyBorder="1" applyAlignment="1">
      <alignment vertical="top" wrapText="1"/>
    </xf>
    <xf numFmtId="0" fontId="5" fillId="0" borderId="0" xfId="1" applyFont="1"/>
    <xf numFmtId="49" fontId="31" fillId="0" borderId="0" xfId="0" applyNumberFormat="1" applyFont="1" applyAlignment="1"/>
    <xf numFmtId="0" fontId="5" fillId="17" borderId="41" xfId="1" applyFont="1" applyFill="1" applyBorder="1"/>
    <xf numFmtId="0" fontId="5" fillId="16" borderId="39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14" borderId="41" xfId="1" applyFont="1" applyFill="1" applyBorder="1" applyAlignment="1">
      <alignment horizontal="center"/>
    </xf>
    <xf numFmtId="49" fontId="4" fillId="16" borderId="38" xfId="1" applyNumberFormat="1" applyFont="1" applyFill="1" applyBorder="1"/>
    <xf numFmtId="1" fontId="39" fillId="6" borderId="34" xfId="0" applyNumberFormat="1" applyFont="1" applyFill="1" applyBorder="1" applyAlignment="1">
      <alignment vertical="top"/>
    </xf>
    <xf numFmtId="0" fontId="9" fillId="12" borderId="48" xfId="0" applyFont="1" applyFill="1" applyBorder="1" applyAlignment="1">
      <alignment vertical="top" wrapText="1"/>
    </xf>
    <xf numFmtId="14" fontId="9" fillId="12" borderId="49" xfId="0" applyNumberFormat="1" applyFont="1" applyFill="1" applyBorder="1" applyAlignment="1">
      <alignment vertical="top" wrapText="1"/>
    </xf>
    <xf numFmtId="49" fontId="9" fillId="17" borderId="50" xfId="0" applyNumberFormat="1" applyFont="1" applyFill="1" applyBorder="1" applyAlignment="1">
      <alignment vertical="top" wrapText="1" indent="1"/>
    </xf>
    <xf numFmtId="49" fontId="26" fillId="14" borderId="41" xfId="0" applyNumberFormat="1" applyFont="1" applyFill="1" applyBorder="1" applyAlignment="1">
      <alignment vertical="top" wrapText="1"/>
    </xf>
    <xf numFmtId="0" fontId="37" fillId="0" borderId="0" xfId="0" applyFont="1"/>
    <xf numFmtId="0" fontId="40" fillId="0" borderId="0" xfId="1" applyFont="1"/>
    <xf numFmtId="0" fontId="41" fillId="8" borderId="7" xfId="2" applyFill="1" applyBorder="1" applyAlignment="1">
      <alignment vertical="top" wrapText="1"/>
    </xf>
    <xf numFmtId="164" fontId="18" fillId="3" borderId="20" xfId="0" applyNumberFormat="1" applyFont="1" applyFill="1" applyBorder="1" applyAlignment="1">
      <alignment horizontal="center" vertical="top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0" fontId="41" fillId="8" borderId="24" xfId="2" applyFill="1" applyBorder="1" applyAlignment="1">
      <alignment vertical="top" wrapText="1"/>
    </xf>
    <xf numFmtId="164" fontId="41" fillId="8" borderId="7" xfId="2" applyNumberFormat="1" applyFill="1" applyBorder="1" applyAlignment="1">
      <alignment vertical="top" wrapText="1"/>
    </xf>
    <xf numFmtId="0" fontId="3" fillId="14" borderId="41" xfId="1" applyFont="1" applyFill="1" applyBorder="1" applyAlignment="1" applyProtection="1">
      <alignment horizontal="left"/>
      <protection locked="0"/>
    </xf>
    <xf numFmtId="0" fontId="3" fillId="14" borderId="41" xfId="1" applyFont="1" applyFill="1" applyBorder="1" applyProtection="1">
      <protection locked="0"/>
    </xf>
    <xf numFmtId="0" fontId="8" fillId="6" borderId="34" xfId="0" applyFont="1" applyFill="1" applyBorder="1" applyAlignment="1">
      <alignment vertical="top" wrapText="1"/>
    </xf>
    <xf numFmtId="49" fontId="8" fillId="9" borderId="51" xfId="0" applyNumberFormat="1" applyFont="1" applyFill="1" applyBorder="1" applyAlignment="1">
      <alignment vertical="top" wrapText="1"/>
    </xf>
    <xf numFmtId="0" fontId="2" fillId="14" borderId="41" xfId="1" applyFont="1" applyFill="1" applyBorder="1" applyProtection="1">
      <protection locked="0"/>
    </xf>
    <xf numFmtId="0" fontId="2" fillId="14" borderId="41" xfId="1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/>
    <xf numFmtId="0" fontId="0" fillId="0" borderId="4" xfId="0" applyFont="1" applyFill="1" applyBorder="1" applyAlignment="1"/>
    <xf numFmtId="0" fontId="23" fillId="0" borderId="4" xfId="0" applyFont="1" applyFill="1" applyBorder="1" applyAlignment="1"/>
    <xf numFmtId="0" fontId="16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/>
    <xf numFmtId="0" fontId="16" fillId="0" borderId="5" xfId="0" applyFont="1" applyFill="1" applyBorder="1" applyAlignment="1">
      <alignment vertical="center" wrapText="1"/>
    </xf>
    <xf numFmtId="0" fontId="0" fillId="0" borderId="0" xfId="0" applyNumberFormat="1" applyFont="1" applyFill="1" applyAlignment="1"/>
    <xf numFmtId="165" fontId="42" fillId="5" borderId="22" xfId="0" applyNumberFormat="1" applyFont="1" applyFill="1" applyBorder="1" applyAlignment="1">
      <alignment horizontal="center" vertical="center" wrapText="1"/>
    </xf>
    <xf numFmtId="165" fontId="39" fillId="8" borderId="25" xfId="0" applyNumberFormat="1" applyFont="1" applyFill="1" applyBorder="1" applyAlignment="1">
      <alignment vertical="center"/>
    </xf>
    <xf numFmtId="165" fontId="39" fillId="8" borderId="11" xfId="0" applyNumberFormat="1" applyFont="1" applyFill="1" applyBorder="1" applyAlignment="1">
      <alignment vertical="center"/>
    </xf>
    <xf numFmtId="165" fontId="43" fillId="8" borderId="11" xfId="0" applyNumberFormat="1" applyFont="1" applyFill="1" applyBorder="1" applyAlignment="1">
      <alignment vertical="center"/>
    </xf>
    <xf numFmtId="165" fontId="39" fillId="15" borderId="11" xfId="0" applyNumberFormat="1" applyFont="1" applyFill="1" applyBorder="1" applyAlignment="1">
      <alignment vertical="center"/>
    </xf>
    <xf numFmtId="165" fontId="39" fillId="8" borderId="46" xfId="0" applyNumberFormat="1" applyFont="1" applyFill="1" applyBorder="1" applyAlignment="1">
      <alignment vertical="center"/>
    </xf>
    <xf numFmtId="165" fontId="39" fillId="8" borderId="36" xfId="0" applyNumberFormat="1" applyFont="1" applyFill="1" applyBorder="1" applyAlignment="1">
      <alignment vertical="center"/>
    </xf>
    <xf numFmtId="165" fontId="39" fillId="8" borderId="30" xfId="0" applyNumberFormat="1" applyFont="1" applyFill="1" applyBorder="1" applyAlignment="1">
      <alignment vertical="center"/>
    </xf>
    <xf numFmtId="165" fontId="44" fillId="3" borderId="21" xfId="0" applyNumberFormat="1" applyFont="1" applyFill="1" applyBorder="1" applyAlignment="1">
      <alignment horizontal="center" vertical="center"/>
    </xf>
    <xf numFmtId="165" fontId="39" fillId="2" borderId="33" xfId="0" applyNumberFormat="1" applyFont="1" applyFill="1" applyBorder="1" applyAlignment="1">
      <alignment vertical="center"/>
    </xf>
    <xf numFmtId="165" fontId="39" fillId="2" borderId="5" xfId="0" applyNumberFormat="1" applyFont="1" applyFill="1" applyBorder="1" applyAlignment="1">
      <alignment vertical="center"/>
    </xf>
    <xf numFmtId="165" fontId="39" fillId="0" borderId="0" xfId="0" applyNumberFormat="1" applyFont="1" applyAlignment="1">
      <alignment vertical="center"/>
    </xf>
    <xf numFmtId="0" fontId="1" fillId="14" borderId="41" xfId="1" applyFont="1" applyFill="1" applyBorder="1" applyAlignment="1" applyProtection="1">
      <alignment horizontal="left"/>
      <protection locked="0"/>
    </xf>
    <xf numFmtId="0" fontId="1" fillId="14" borderId="41" xfId="1" applyFont="1" applyFill="1" applyBorder="1" applyProtection="1">
      <protection locked="0"/>
    </xf>
    <xf numFmtId="2" fontId="16" fillId="0" borderId="4" xfId="0" applyNumberFormat="1" applyFont="1" applyFill="1" applyBorder="1" applyAlignment="1">
      <alignment vertical="center" wrapText="1"/>
    </xf>
    <xf numFmtId="49" fontId="30" fillId="6" borderId="35" xfId="0" applyNumberFormat="1" applyFont="1" applyFill="1" applyBorder="1" applyAlignment="1">
      <alignment horizontal="center" vertical="top"/>
    </xf>
    <xf numFmtId="0" fontId="45" fillId="6" borderId="34" xfId="0" applyFont="1" applyFill="1" applyBorder="1" applyAlignment="1">
      <alignment horizontal="center" vertical="top"/>
    </xf>
    <xf numFmtId="49" fontId="45" fillId="6" borderId="34" xfId="0" applyNumberFormat="1" applyFont="1" applyFill="1" applyBorder="1" applyAlignment="1">
      <alignment vertical="top" wrapText="1"/>
    </xf>
    <xf numFmtId="0" fontId="30" fillId="6" borderId="34" xfId="0" applyFont="1" applyFill="1" applyBorder="1" applyAlignment="1">
      <alignment vertical="top" wrapText="1"/>
    </xf>
    <xf numFmtId="49" fontId="30" fillId="6" borderId="34" xfId="0" applyNumberFormat="1" applyFont="1" applyFill="1" applyBorder="1" applyAlignment="1">
      <alignment vertical="top" wrapText="1"/>
    </xf>
    <xf numFmtId="14" fontId="30" fillId="6" borderId="34" xfId="0" applyNumberFormat="1" applyFont="1" applyFill="1" applyBorder="1" applyAlignment="1">
      <alignment vertical="top" wrapText="1"/>
    </xf>
    <xf numFmtId="1" fontId="46" fillId="6" borderId="34" xfId="0" applyNumberFormat="1" applyFont="1" applyFill="1" applyBorder="1" applyAlignment="1">
      <alignment vertical="top"/>
    </xf>
    <xf numFmtId="164" fontId="46" fillId="8" borderId="34" xfId="0" applyNumberFormat="1" applyFont="1" applyFill="1" applyBorder="1" applyAlignment="1">
      <alignment vertical="top" wrapText="1"/>
    </xf>
    <xf numFmtId="165" fontId="46" fillId="8" borderId="36" xfId="0" applyNumberFormat="1" applyFont="1" applyFill="1" applyBorder="1" applyAlignment="1">
      <alignment vertical="center"/>
    </xf>
    <xf numFmtId="164" fontId="30" fillId="8" borderId="37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49" fontId="25" fillId="2" borderId="8" xfId="0" applyNumberFormat="1" applyFont="1" applyFill="1" applyBorder="1" applyAlignment="1">
      <alignment horizontal="left" vertical="center" wrapText="1"/>
    </xf>
    <xf numFmtId="49" fontId="32" fillId="2" borderId="8" xfId="0" applyNumberFormat="1" applyFont="1" applyFill="1" applyBorder="1" applyAlignment="1">
      <alignment horizontal="left" vertical="center" wrapText="1"/>
    </xf>
    <xf numFmtId="49" fontId="25" fillId="2" borderId="32" xfId="0" applyNumberFormat="1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38" fillId="2" borderId="12" xfId="0" applyNumberFormat="1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49" fontId="32" fillId="2" borderId="24" xfId="0" applyNumberFormat="1" applyFont="1" applyFill="1" applyBorder="1" applyAlignment="1">
      <alignment horizontal="left" vertical="center" wrapText="1"/>
    </xf>
    <xf numFmtId="0" fontId="32" fillId="2" borderId="24" xfId="0" applyFont="1" applyFill="1" applyBorder="1" applyAlignment="1">
      <alignment horizontal="left" vertical="center" wrapText="1"/>
    </xf>
    <xf numFmtId="0" fontId="32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/>
    <xf numFmtId="0" fontId="9" fillId="2" borderId="3" xfId="0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left" vertical="top"/>
    </xf>
    <xf numFmtId="14" fontId="10" fillId="2" borderId="9" xfId="0" applyNumberFormat="1" applyFont="1" applyFill="1" applyBorder="1" applyAlignment="1">
      <alignment horizontal="left" vertical="top"/>
    </xf>
    <xf numFmtId="14" fontId="10" fillId="2" borderId="10" xfId="0" applyNumberFormat="1" applyFont="1" applyFill="1" applyBorder="1" applyAlignment="1">
      <alignment horizontal="left" vertical="top"/>
    </xf>
    <xf numFmtId="14" fontId="10" fillId="2" borderId="8" xfId="0" applyNumberFormat="1" applyFont="1" applyFill="1" applyBorder="1" applyAlignment="1">
      <alignment horizontal="left" vertical="top"/>
    </xf>
    <xf numFmtId="0" fontId="0" fillId="2" borderId="8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9" fillId="2" borderId="9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vertical="top"/>
    </xf>
    <xf numFmtId="0" fontId="11" fillId="2" borderId="15" xfId="0" applyFont="1" applyFill="1" applyBorder="1" applyAlignment="1">
      <alignment horizontal="left" vertical="center"/>
    </xf>
    <xf numFmtId="49" fontId="34" fillId="2" borderId="6" xfId="0" applyNumberFormat="1" applyFont="1" applyFill="1" applyBorder="1" applyAlignment="1">
      <alignment horizontal="left"/>
    </xf>
    <xf numFmtId="0" fontId="34" fillId="2" borderId="7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vertical="center"/>
    </xf>
    <xf numFmtId="0" fontId="30" fillId="2" borderId="12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top"/>
    </xf>
    <xf numFmtId="0" fontId="10" fillId="4" borderId="20" xfId="0" applyFont="1" applyFill="1" applyBorder="1" applyAlignment="1">
      <alignment horizontal="center" vertical="top"/>
    </xf>
    <xf numFmtId="0" fontId="10" fillId="4" borderId="21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vertical="top"/>
    </xf>
    <xf numFmtId="0" fontId="0" fillId="3" borderId="18" xfId="0" applyFont="1" applyFill="1" applyBorder="1" applyAlignment="1"/>
    <xf numFmtId="0" fontId="7" fillId="0" borderId="41" xfId="1" applyBorder="1" applyAlignment="1">
      <alignment horizontal="left"/>
    </xf>
    <xf numFmtId="0" fontId="5" fillId="0" borderId="41" xfId="1" applyFont="1" applyBorder="1" applyAlignment="1">
      <alignment horizontal="left"/>
    </xf>
  </cellXfs>
  <cellStyles count="3">
    <cellStyle name="Hyperlinkki" xfId="2" builtinId="8"/>
    <cellStyle name="Normaali" xfId="0" builtinId="0"/>
    <cellStyle name="Normaali 2" xfId="1" xr:uid="{369BA30D-8789-4717-9708-37F6412F1E2F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E7E6E6"/>
      <rgbColor rgb="FFFFE598"/>
      <rgbColor rgb="FFD8D8D8"/>
      <rgbColor rgb="FFF7CAAC"/>
      <rgbColor rgb="FFD9DCE1"/>
      <rgbColor rgb="FFFFF2CB"/>
      <rgbColor rgb="FF202427"/>
      <rgbColor rgb="FFDEEAF6"/>
      <rgbColor rgb="FFFBE4D5"/>
      <rgbColor rgb="FFECECEC"/>
      <rgbColor rgb="FFD9E2F3"/>
      <rgbColor rgb="FFE2EEDA"/>
      <rgbColor rgb="FF7F7F7F"/>
      <rgbColor rgb="FF1A1A1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C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-te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wisson.co.uk/new-products/isp-4r-term" TargetMode="External"/><Relationship Id="rId2" Type="http://schemas.openxmlformats.org/officeDocument/2006/relationships/hyperlink" Target="https://www.osram.com/ecue/products/hardware/butler-xt2/index.jsp" TargetMode="External"/><Relationship Id="rId1" Type="http://schemas.openxmlformats.org/officeDocument/2006/relationships/hyperlink" Target="https://www.tp-link.com/en/business-networking/unmanaged-switch/tl-sg105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2"/>
  <sheetViews>
    <sheetView showGridLines="0" tabSelected="1" topLeftCell="A37" zoomScale="49" zoomScaleNormal="49" workbookViewId="0">
      <selection activeCell="M46" sqref="M46"/>
    </sheetView>
  </sheetViews>
  <sheetFormatPr defaultColWidth="9.140625" defaultRowHeight="18.75" customHeight="1" x14ac:dyDescent="0.25"/>
  <cols>
    <col min="1" max="1" width="12.140625" style="1" customWidth="1"/>
    <col min="2" max="2" width="44.7109375" style="1" customWidth="1"/>
    <col min="3" max="4" width="33" style="1" customWidth="1"/>
    <col min="5" max="6" width="75.7109375" style="1" customWidth="1"/>
    <col min="7" max="7" width="22.7109375" style="1" customWidth="1"/>
    <col min="8" max="8" width="50.7109375" style="1" customWidth="1"/>
    <col min="9" max="9" width="50.7109375" style="214" customWidth="1"/>
    <col min="10" max="10" width="25.7109375" style="241" customWidth="1"/>
    <col min="11" max="11" width="20.7109375" style="1" customWidth="1"/>
    <col min="12" max="12" width="9.140625" style="1" customWidth="1"/>
    <col min="13" max="13" width="14.140625" style="229" customWidth="1"/>
    <col min="14" max="48" width="9.140625" style="1" customWidth="1"/>
    <col min="49" max="16384" width="9.140625" style="1"/>
  </cols>
  <sheetData>
    <row r="1" spans="1:47" ht="24.95" customHeight="1" x14ac:dyDescent="0.3">
      <c r="A1" s="275"/>
      <c r="B1" s="276"/>
      <c r="C1" s="276"/>
      <c r="D1" s="277"/>
      <c r="E1" s="276"/>
      <c r="F1" s="276"/>
      <c r="G1" s="278"/>
      <c r="H1" s="278"/>
      <c r="I1" s="278"/>
      <c r="J1" s="276"/>
      <c r="K1" s="279"/>
      <c r="L1" s="2"/>
      <c r="M1" s="22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24.95" customHeight="1" x14ac:dyDescent="0.5">
      <c r="A2" s="168" t="s">
        <v>208</v>
      </c>
      <c r="B2" s="4"/>
      <c r="C2" s="5"/>
      <c r="D2" s="5"/>
      <c r="E2" s="5"/>
      <c r="F2" s="5"/>
      <c r="G2" s="280" t="s">
        <v>103</v>
      </c>
      <c r="H2" s="281"/>
      <c r="I2" s="281"/>
      <c r="J2" s="281"/>
      <c r="K2" s="282"/>
      <c r="L2" s="2"/>
      <c r="M2" s="2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4.95" customHeight="1" x14ac:dyDescent="0.35">
      <c r="A3" s="292" t="s">
        <v>0</v>
      </c>
      <c r="B3" s="293"/>
      <c r="C3" s="294"/>
      <c r="D3" s="6"/>
      <c r="E3" s="5"/>
      <c r="F3" s="5"/>
      <c r="G3" s="283">
        <v>44259</v>
      </c>
      <c r="H3" s="281"/>
      <c r="I3" s="281"/>
      <c r="J3" s="281"/>
      <c r="K3" s="282"/>
      <c r="L3" s="2"/>
      <c r="M3" s="2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4.95" customHeight="1" x14ac:dyDescent="0.25">
      <c r="A4" s="295"/>
      <c r="B4" s="296"/>
      <c r="C4" s="297"/>
      <c r="D4" s="7"/>
      <c r="E4" s="8" t="s">
        <v>1</v>
      </c>
      <c r="F4" s="9" t="s">
        <v>219</v>
      </c>
      <c r="G4" s="284"/>
      <c r="H4" s="285"/>
      <c r="I4" s="285"/>
      <c r="J4" s="286"/>
      <c r="K4" s="287"/>
      <c r="L4" s="2"/>
      <c r="M4" s="2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4.95" customHeight="1" x14ac:dyDescent="0.25">
      <c r="A5" s="298" t="s">
        <v>102</v>
      </c>
      <c r="B5" s="299"/>
      <c r="C5" s="285"/>
      <c r="D5" s="285"/>
      <c r="E5" s="285"/>
      <c r="F5" s="285"/>
      <c r="G5" s="299"/>
      <c r="H5" s="299"/>
      <c r="I5" s="299"/>
      <c r="J5" s="299"/>
      <c r="K5" s="300"/>
      <c r="L5" s="2"/>
      <c r="M5" s="2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24.95" customHeight="1" x14ac:dyDescent="0.25">
      <c r="A6" s="288"/>
      <c r="B6" s="289"/>
      <c r="C6" s="289"/>
      <c r="D6" s="290"/>
      <c r="E6" s="289"/>
      <c r="F6" s="289"/>
      <c r="G6" s="289"/>
      <c r="H6" s="289"/>
      <c r="I6" s="289"/>
      <c r="J6" s="289"/>
      <c r="K6" s="291"/>
      <c r="L6" s="2"/>
      <c r="M6" s="22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9.5" customHeight="1" x14ac:dyDescent="0.3">
      <c r="A7" s="307"/>
      <c r="B7" s="308"/>
      <c r="C7" s="308"/>
      <c r="D7" s="309"/>
      <c r="E7" s="308"/>
      <c r="F7" s="308"/>
      <c r="G7" s="310"/>
      <c r="H7" s="304" t="s">
        <v>195</v>
      </c>
      <c r="I7" s="305"/>
      <c r="J7" s="306"/>
      <c r="K7" s="10"/>
      <c r="L7" s="2"/>
      <c r="M7" s="22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50.1" customHeight="1" thickBot="1" x14ac:dyDescent="0.3">
      <c r="A8" s="11" t="s">
        <v>2</v>
      </c>
      <c r="B8" s="11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1" t="s">
        <v>8</v>
      </c>
      <c r="H8" s="13" t="s">
        <v>9</v>
      </c>
      <c r="I8" s="14" t="s">
        <v>10</v>
      </c>
      <c r="J8" s="230" t="s">
        <v>11</v>
      </c>
      <c r="K8" s="15" t="s">
        <v>12</v>
      </c>
      <c r="L8" s="2"/>
      <c r="M8" s="22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73.85" customHeight="1" thickBot="1" x14ac:dyDescent="0.3">
      <c r="A9" s="127" t="s">
        <v>13</v>
      </c>
      <c r="B9" s="16" t="s">
        <v>14</v>
      </c>
      <c r="C9" s="113" t="s">
        <v>137</v>
      </c>
      <c r="D9" s="17" t="s">
        <v>15</v>
      </c>
      <c r="E9" s="17" t="s">
        <v>16</v>
      </c>
      <c r="F9" s="18">
        <v>44316</v>
      </c>
      <c r="G9" s="19">
        <v>1</v>
      </c>
      <c r="H9" s="20" t="s">
        <v>209</v>
      </c>
      <c r="I9" s="215" t="s">
        <v>214</v>
      </c>
      <c r="J9" s="231">
        <v>988</v>
      </c>
      <c r="K9" s="21">
        <f t="shared" ref="K9:K21" si="0">G9*J9</f>
        <v>988</v>
      </c>
      <c r="L9" s="224"/>
      <c r="M9" s="22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99.95" customHeight="1" thickBot="1" x14ac:dyDescent="0.3">
      <c r="A10" s="128" t="s">
        <v>101</v>
      </c>
      <c r="B10" s="22"/>
      <c r="C10" s="114" t="s">
        <v>111</v>
      </c>
      <c r="D10" s="24"/>
      <c r="E10" s="23" t="s">
        <v>18</v>
      </c>
      <c r="F10" s="25">
        <v>44316</v>
      </c>
      <c r="G10" s="26">
        <v>1</v>
      </c>
      <c r="H10" s="27" t="s">
        <v>212</v>
      </c>
      <c r="I10" s="209" t="s">
        <v>213</v>
      </c>
      <c r="J10" s="232">
        <v>20</v>
      </c>
      <c r="K10" s="28">
        <f t="shared" si="0"/>
        <v>20</v>
      </c>
      <c r="L10" s="224"/>
      <c r="M10" s="22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99.95" customHeight="1" x14ac:dyDescent="0.25">
      <c r="A11" s="128" t="s">
        <v>17</v>
      </c>
      <c r="B11" s="22"/>
      <c r="C11" s="114" t="s">
        <v>114</v>
      </c>
      <c r="D11" s="23" t="s">
        <v>20</v>
      </c>
      <c r="E11" s="29" t="s">
        <v>21</v>
      </c>
      <c r="F11" s="30">
        <v>44316</v>
      </c>
      <c r="G11" s="26">
        <v>1</v>
      </c>
      <c r="H11" s="31" t="s">
        <v>215</v>
      </c>
      <c r="I11" s="216" t="s">
        <v>216</v>
      </c>
      <c r="J11" s="233">
        <v>312.8</v>
      </c>
      <c r="K11" s="28">
        <f t="shared" si="0"/>
        <v>312.8</v>
      </c>
      <c r="L11" s="224"/>
      <c r="M11" s="22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99.95" customHeight="1" x14ac:dyDescent="0.25">
      <c r="A12" s="129" t="s">
        <v>19</v>
      </c>
      <c r="B12" s="22"/>
      <c r="C12" s="114" t="s">
        <v>112</v>
      </c>
      <c r="D12" s="24"/>
      <c r="E12" s="33" t="s">
        <v>113</v>
      </c>
      <c r="F12" s="30">
        <v>44316</v>
      </c>
      <c r="G12" s="26">
        <v>2</v>
      </c>
      <c r="H12" s="31" t="s">
        <v>220</v>
      </c>
      <c r="I12" s="31"/>
      <c r="J12" s="233">
        <v>5.2</v>
      </c>
      <c r="K12" s="28">
        <f t="shared" si="0"/>
        <v>10.4</v>
      </c>
      <c r="L12" s="225"/>
      <c r="M12" s="22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99.95" customHeight="1" x14ac:dyDescent="0.25">
      <c r="A13" s="130" t="s">
        <v>22</v>
      </c>
      <c r="B13" s="22"/>
      <c r="C13" s="114" t="s">
        <v>115</v>
      </c>
      <c r="D13" s="24"/>
      <c r="E13" s="133" t="s">
        <v>104</v>
      </c>
      <c r="F13" s="30">
        <v>44316</v>
      </c>
      <c r="G13" s="26">
        <v>7</v>
      </c>
      <c r="H13" s="31" t="s">
        <v>222</v>
      </c>
      <c r="I13" s="31"/>
      <c r="J13" s="233">
        <v>8.1</v>
      </c>
      <c r="K13" s="28">
        <f t="shared" si="0"/>
        <v>56.699999999999996</v>
      </c>
      <c r="L13" s="224"/>
      <c r="M13" s="22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99.95" customHeight="1" x14ac:dyDescent="0.25">
      <c r="A14" s="130" t="s">
        <v>24</v>
      </c>
      <c r="B14" s="22"/>
      <c r="C14" s="114" t="s">
        <v>115</v>
      </c>
      <c r="D14" s="24"/>
      <c r="E14" s="133" t="s">
        <v>105</v>
      </c>
      <c r="F14" s="30">
        <v>44316</v>
      </c>
      <c r="G14" s="26">
        <v>3</v>
      </c>
      <c r="H14" s="31" t="s">
        <v>221</v>
      </c>
      <c r="I14" s="31"/>
      <c r="J14" s="233">
        <v>12.6</v>
      </c>
      <c r="K14" s="28">
        <f t="shared" si="0"/>
        <v>37.799999999999997</v>
      </c>
      <c r="L14" s="224"/>
      <c r="M14" s="22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05" customHeight="1" x14ac:dyDescent="0.25">
      <c r="A15" s="32" t="s">
        <v>25</v>
      </c>
      <c r="B15" s="22"/>
      <c r="C15" s="114" t="s">
        <v>23</v>
      </c>
      <c r="D15" s="24"/>
      <c r="E15" s="133" t="s">
        <v>106</v>
      </c>
      <c r="F15" s="30">
        <v>44316</v>
      </c>
      <c r="G15" s="26">
        <v>1</v>
      </c>
      <c r="H15" s="31" t="s">
        <v>224</v>
      </c>
      <c r="I15" s="31"/>
      <c r="J15" s="233">
        <v>9.5</v>
      </c>
      <c r="K15" s="28">
        <f t="shared" si="0"/>
        <v>9.5</v>
      </c>
      <c r="L15" s="224"/>
      <c r="M15" s="22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99.95" customHeight="1" x14ac:dyDescent="0.25">
      <c r="A16" s="32" t="s">
        <v>26</v>
      </c>
      <c r="B16" s="22"/>
      <c r="C16" s="114" t="s">
        <v>23</v>
      </c>
      <c r="D16" s="24"/>
      <c r="E16" s="133" t="s">
        <v>107</v>
      </c>
      <c r="F16" s="30">
        <v>44316</v>
      </c>
      <c r="G16" s="26">
        <v>2</v>
      </c>
      <c r="H16" s="31" t="s">
        <v>223</v>
      </c>
      <c r="I16" s="31"/>
      <c r="J16" s="233">
        <v>21.3</v>
      </c>
      <c r="K16" s="28">
        <f t="shared" si="0"/>
        <v>42.6</v>
      </c>
      <c r="L16" s="224"/>
      <c r="M16" s="22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99.95" customHeight="1" x14ac:dyDescent="0.25">
      <c r="A17" s="32" t="s">
        <v>27</v>
      </c>
      <c r="B17" s="22"/>
      <c r="C17" s="114" t="s">
        <v>136</v>
      </c>
      <c r="D17" s="24"/>
      <c r="E17" s="33" t="s">
        <v>28</v>
      </c>
      <c r="F17" s="30">
        <v>44316</v>
      </c>
      <c r="G17" s="26">
        <v>2</v>
      </c>
      <c r="H17" s="31" t="s">
        <v>225</v>
      </c>
      <c r="I17" s="31"/>
      <c r="J17" s="233">
        <v>22.1</v>
      </c>
      <c r="K17" s="28">
        <f t="shared" si="0"/>
        <v>44.2</v>
      </c>
      <c r="L17" s="224"/>
      <c r="M17" s="22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99.95" customHeight="1" x14ac:dyDescent="0.25">
      <c r="A18" s="32" t="s">
        <v>29</v>
      </c>
      <c r="B18" s="22"/>
      <c r="C18" s="114" t="s">
        <v>136</v>
      </c>
      <c r="D18" s="24"/>
      <c r="E18" s="33" t="s">
        <v>30</v>
      </c>
      <c r="F18" s="131">
        <v>44316</v>
      </c>
      <c r="G18" s="26">
        <v>2</v>
      </c>
      <c r="H18" s="31" t="s">
        <v>226</v>
      </c>
      <c r="I18" s="31"/>
      <c r="J18" s="233">
        <v>9.5</v>
      </c>
      <c r="K18" s="28">
        <f t="shared" si="0"/>
        <v>19</v>
      </c>
      <c r="L18" s="224"/>
      <c r="M18" s="2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99.95" customHeight="1" x14ac:dyDescent="0.25">
      <c r="A19" s="32" t="s">
        <v>31</v>
      </c>
      <c r="B19" s="22"/>
      <c r="C19" s="114" t="s">
        <v>32</v>
      </c>
      <c r="D19" s="24"/>
      <c r="E19" s="133" t="s">
        <v>108</v>
      </c>
      <c r="F19" s="30">
        <v>44316</v>
      </c>
      <c r="G19" s="26">
        <v>1</v>
      </c>
      <c r="H19" s="31" t="s">
        <v>227</v>
      </c>
      <c r="I19" s="31"/>
      <c r="J19" s="233">
        <v>22.8</v>
      </c>
      <c r="K19" s="28">
        <f t="shared" si="0"/>
        <v>22.8</v>
      </c>
      <c r="L19" s="224"/>
      <c r="M19" s="2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99.95" customHeight="1" x14ac:dyDescent="0.25">
      <c r="A20" s="34" t="s">
        <v>33</v>
      </c>
      <c r="B20" s="35" t="s">
        <v>34</v>
      </c>
      <c r="C20" s="115" t="s">
        <v>116</v>
      </c>
      <c r="D20" s="37"/>
      <c r="E20" s="194" t="s">
        <v>189</v>
      </c>
      <c r="F20" s="38">
        <v>44316</v>
      </c>
      <c r="G20" s="39">
        <v>5</v>
      </c>
      <c r="H20" s="31" t="s">
        <v>235</v>
      </c>
      <c r="I20" s="31"/>
      <c r="J20" s="233">
        <v>68</v>
      </c>
      <c r="K20" s="28">
        <f t="shared" si="0"/>
        <v>340</v>
      </c>
      <c r="L20" s="224"/>
      <c r="M20" s="2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99.95" customHeight="1" x14ac:dyDescent="0.25">
      <c r="A21" s="34" t="s">
        <v>35</v>
      </c>
      <c r="B21" s="40"/>
      <c r="C21" s="115" t="s">
        <v>135</v>
      </c>
      <c r="D21" s="37"/>
      <c r="E21" s="41" t="s">
        <v>36</v>
      </c>
      <c r="F21" s="38">
        <v>44316</v>
      </c>
      <c r="G21" s="39">
        <v>1</v>
      </c>
      <c r="H21" s="31" t="s">
        <v>236</v>
      </c>
      <c r="I21" s="31"/>
      <c r="J21" s="233">
        <v>135</v>
      </c>
      <c r="K21" s="28">
        <f t="shared" si="0"/>
        <v>135</v>
      </c>
      <c r="L21" s="224"/>
      <c r="M21" s="2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99.95" customHeight="1" x14ac:dyDescent="0.25">
      <c r="A22" s="126" t="s">
        <v>100</v>
      </c>
      <c r="B22" s="40"/>
      <c r="C22" s="115" t="s">
        <v>132</v>
      </c>
      <c r="D22" s="36" t="s">
        <v>37</v>
      </c>
      <c r="E22" s="36" t="s">
        <v>38</v>
      </c>
      <c r="F22" s="38">
        <v>44316</v>
      </c>
      <c r="G22" s="39">
        <v>1</v>
      </c>
      <c r="H22" s="31" t="s">
        <v>237</v>
      </c>
      <c r="I22" s="31"/>
      <c r="J22" s="233">
        <v>140</v>
      </c>
      <c r="K22" s="28">
        <f>G22*J22</f>
        <v>140</v>
      </c>
      <c r="L22" s="224"/>
      <c r="M22" s="2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99.95" customHeight="1" x14ac:dyDescent="0.25">
      <c r="A23" s="42" t="s">
        <v>39</v>
      </c>
      <c r="B23" s="169" t="s">
        <v>40</v>
      </c>
      <c r="C23" s="116" t="s">
        <v>134</v>
      </c>
      <c r="D23" s="44"/>
      <c r="E23" s="104" t="s">
        <v>36</v>
      </c>
      <c r="F23" s="45">
        <v>44316</v>
      </c>
      <c r="G23" s="46">
        <v>1</v>
      </c>
      <c r="H23" s="31" t="s">
        <v>236</v>
      </c>
      <c r="I23" s="31"/>
      <c r="J23" s="233">
        <v>135</v>
      </c>
      <c r="K23" s="28">
        <f>G23*J23</f>
        <v>135</v>
      </c>
      <c r="L23" s="224"/>
      <c r="M23" s="2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99.95" customHeight="1" x14ac:dyDescent="0.25">
      <c r="A24" s="42" t="s">
        <v>41</v>
      </c>
      <c r="B24" s="47"/>
      <c r="C24" s="116" t="s">
        <v>133</v>
      </c>
      <c r="D24" s="43" t="s">
        <v>42</v>
      </c>
      <c r="E24" s="48" t="s">
        <v>43</v>
      </c>
      <c r="F24" s="45">
        <v>44316</v>
      </c>
      <c r="G24" s="46">
        <v>2</v>
      </c>
      <c r="H24" s="31" t="s">
        <v>228</v>
      </c>
      <c r="I24" s="31"/>
      <c r="J24" s="233">
        <v>105</v>
      </c>
      <c r="K24" s="28">
        <f>G24*J24</f>
        <v>210</v>
      </c>
      <c r="L24" s="224"/>
      <c r="M24" s="2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99.95" customHeight="1" x14ac:dyDescent="0.25">
      <c r="A25" s="42" t="s">
        <v>44</v>
      </c>
      <c r="B25" s="47"/>
      <c r="C25" s="116" t="s">
        <v>132</v>
      </c>
      <c r="D25" s="43" t="s">
        <v>37</v>
      </c>
      <c r="E25" s="43" t="s">
        <v>45</v>
      </c>
      <c r="F25" s="45">
        <v>44316</v>
      </c>
      <c r="G25" s="46">
        <v>1</v>
      </c>
      <c r="H25" s="31" t="s">
        <v>237</v>
      </c>
      <c r="I25" s="31"/>
      <c r="J25" s="233">
        <v>140</v>
      </c>
      <c r="K25" s="28">
        <f>G25*J25</f>
        <v>140</v>
      </c>
      <c r="L25" s="224"/>
      <c r="M25" s="2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207.75" customHeight="1" x14ac:dyDescent="0.25">
      <c r="A26" s="49" t="s">
        <v>46</v>
      </c>
      <c r="B26" s="105" t="s">
        <v>86</v>
      </c>
      <c r="C26" s="117" t="s">
        <v>131</v>
      </c>
      <c r="D26" s="50" t="s">
        <v>47</v>
      </c>
      <c r="E26" s="51" t="s">
        <v>48</v>
      </c>
      <c r="F26" s="52">
        <v>44316</v>
      </c>
      <c r="G26" s="53">
        <v>2</v>
      </c>
      <c r="H26" s="31" t="s">
        <v>47</v>
      </c>
      <c r="I26" s="31"/>
      <c r="J26" s="233">
        <v>2315</v>
      </c>
      <c r="K26" s="28">
        <f t="shared" ref="K26:K39" si="1">G26*J26</f>
        <v>4630</v>
      </c>
      <c r="L26" s="224"/>
      <c r="M26" s="22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54.75" customHeight="1" x14ac:dyDescent="0.25">
      <c r="A27" s="49" t="s">
        <v>49</v>
      </c>
      <c r="B27" s="54"/>
      <c r="C27" s="117" t="s">
        <v>130</v>
      </c>
      <c r="D27" s="55"/>
      <c r="E27" s="56" t="s">
        <v>50</v>
      </c>
      <c r="F27" s="57">
        <v>44316</v>
      </c>
      <c r="G27" s="53">
        <v>2</v>
      </c>
      <c r="H27" s="31" t="s">
        <v>210</v>
      </c>
      <c r="I27" s="31"/>
      <c r="J27" s="233">
        <v>157</v>
      </c>
      <c r="K27" s="28">
        <f t="shared" si="1"/>
        <v>314</v>
      </c>
      <c r="L27" s="224"/>
      <c r="M27" s="22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99.95" customHeight="1" x14ac:dyDescent="0.25">
      <c r="A28" s="49" t="s">
        <v>51</v>
      </c>
      <c r="B28" s="54"/>
      <c r="C28" s="117" t="s">
        <v>129</v>
      </c>
      <c r="D28" s="50" t="s">
        <v>52</v>
      </c>
      <c r="E28" s="51" t="s">
        <v>53</v>
      </c>
      <c r="F28" s="52">
        <v>44316</v>
      </c>
      <c r="G28" s="53">
        <v>3</v>
      </c>
      <c r="H28" s="31" t="s">
        <v>52</v>
      </c>
      <c r="I28" s="31"/>
      <c r="J28" s="233">
        <v>975</v>
      </c>
      <c r="K28" s="28">
        <f t="shared" si="1"/>
        <v>2925</v>
      </c>
      <c r="L28" s="224"/>
      <c r="M28" s="22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99.95" customHeight="1" x14ac:dyDescent="0.25">
      <c r="A29" s="125" t="s">
        <v>98</v>
      </c>
      <c r="B29" s="54"/>
      <c r="C29" s="117" t="s">
        <v>32</v>
      </c>
      <c r="D29" s="55"/>
      <c r="E29" s="58" t="s">
        <v>54</v>
      </c>
      <c r="F29" s="57">
        <v>44316</v>
      </c>
      <c r="G29" s="53">
        <v>3</v>
      </c>
      <c r="H29" s="31" t="s">
        <v>231</v>
      </c>
      <c r="I29" s="31"/>
      <c r="J29" s="233">
        <v>9.1999999999999993</v>
      </c>
      <c r="K29" s="28">
        <f t="shared" si="1"/>
        <v>27.599999999999998</v>
      </c>
      <c r="L29" s="224"/>
      <c r="M29" s="22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99.95" customHeight="1" x14ac:dyDescent="0.25">
      <c r="A30" s="125" t="s">
        <v>99</v>
      </c>
      <c r="B30" s="54"/>
      <c r="C30" s="117" t="s">
        <v>32</v>
      </c>
      <c r="D30" s="55"/>
      <c r="E30" s="58" t="s">
        <v>55</v>
      </c>
      <c r="F30" s="57">
        <v>44316</v>
      </c>
      <c r="G30" s="53">
        <v>5</v>
      </c>
      <c r="H30" s="31" t="s">
        <v>230</v>
      </c>
      <c r="I30" s="31"/>
      <c r="J30" s="233">
        <v>7.8</v>
      </c>
      <c r="K30" s="28">
        <f t="shared" si="1"/>
        <v>39</v>
      </c>
      <c r="L30" s="224"/>
      <c r="M30" s="22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99.95" customHeight="1" x14ac:dyDescent="0.25">
      <c r="A31" s="34" t="s">
        <v>56</v>
      </c>
      <c r="B31" s="59" t="s">
        <v>57</v>
      </c>
      <c r="C31" s="115" t="s">
        <v>127</v>
      </c>
      <c r="D31" s="194" t="s">
        <v>58</v>
      </c>
      <c r="E31" s="41" t="s">
        <v>59</v>
      </c>
      <c r="F31" s="38">
        <v>44316</v>
      </c>
      <c r="G31" s="39">
        <v>2</v>
      </c>
      <c r="H31" s="180" t="s">
        <v>229</v>
      </c>
      <c r="I31" s="31"/>
      <c r="J31" s="234">
        <v>580</v>
      </c>
      <c r="K31" s="28">
        <f t="shared" si="1"/>
        <v>1160</v>
      </c>
      <c r="L31" s="224"/>
      <c r="M31" s="22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9.95" customHeight="1" x14ac:dyDescent="0.25">
      <c r="A32" s="42" t="s">
        <v>60</v>
      </c>
      <c r="B32" s="60" t="s">
        <v>61</v>
      </c>
      <c r="C32" s="116" t="s">
        <v>128</v>
      </c>
      <c r="D32" s="43" t="s">
        <v>62</v>
      </c>
      <c r="E32" s="48" t="s">
        <v>63</v>
      </c>
      <c r="F32" s="132">
        <v>44316</v>
      </c>
      <c r="G32" s="61">
        <v>8</v>
      </c>
      <c r="H32" s="180" t="s">
        <v>65</v>
      </c>
      <c r="I32" s="31"/>
      <c r="J32" s="234">
        <v>191</v>
      </c>
      <c r="K32" s="28">
        <f t="shared" si="1"/>
        <v>1528</v>
      </c>
      <c r="L32" s="224"/>
      <c r="M32" s="22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9" s="176" customFormat="1" ht="99.95" customHeight="1" x14ac:dyDescent="0.25">
      <c r="A33" s="170" t="s">
        <v>64</v>
      </c>
      <c r="B33" s="179" t="s">
        <v>188</v>
      </c>
      <c r="C33" s="171" t="s">
        <v>128</v>
      </c>
      <c r="D33" s="172" t="s">
        <v>65</v>
      </c>
      <c r="E33" s="173" t="s">
        <v>66</v>
      </c>
      <c r="F33" s="174">
        <v>44316</v>
      </c>
      <c r="G33" s="175">
        <v>3</v>
      </c>
      <c r="H33" s="180" t="s">
        <v>65</v>
      </c>
      <c r="I33" s="180"/>
      <c r="J33" s="234">
        <v>191</v>
      </c>
      <c r="K33" s="181">
        <f t="shared" si="1"/>
        <v>573</v>
      </c>
      <c r="L33" s="226"/>
      <c r="M33" s="223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3"/>
      <c r="AW33" s="183"/>
    </row>
    <row r="34" spans="1:49" s="176" customFormat="1" ht="99.95" customHeight="1" x14ac:dyDescent="0.3">
      <c r="A34" s="170" t="s">
        <v>67</v>
      </c>
      <c r="B34" s="178" t="s">
        <v>187</v>
      </c>
      <c r="C34" s="171" t="s">
        <v>127</v>
      </c>
      <c r="D34" s="172" t="s">
        <v>58</v>
      </c>
      <c r="E34" s="205" t="s">
        <v>59</v>
      </c>
      <c r="F34" s="177">
        <v>44316</v>
      </c>
      <c r="G34" s="175">
        <v>1</v>
      </c>
      <c r="H34" s="180" t="s">
        <v>229</v>
      </c>
      <c r="I34" s="180"/>
      <c r="J34" s="234">
        <v>580</v>
      </c>
      <c r="K34" s="181">
        <f t="shared" si="1"/>
        <v>580</v>
      </c>
      <c r="L34" s="226"/>
      <c r="M34" s="227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3"/>
      <c r="AW34" s="183"/>
    </row>
    <row r="35" spans="1:49" ht="99.95" customHeight="1" x14ac:dyDescent="0.25">
      <c r="A35" s="63" t="s">
        <v>68</v>
      </c>
      <c r="B35" s="64" t="s">
        <v>69</v>
      </c>
      <c r="C35" s="118" t="s">
        <v>126</v>
      </c>
      <c r="D35" s="203"/>
      <c r="E35" s="206" t="s">
        <v>196</v>
      </c>
      <c r="F35" s="204">
        <v>44316</v>
      </c>
      <c r="G35" s="65">
        <v>100</v>
      </c>
      <c r="H35" s="31" t="s">
        <v>240</v>
      </c>
      <c r="I35" s="31"/>
      <c r="J35" s="232">
        <v>0.95</v>
      </c>
      <c r="K35" s="28">
        <f t="shared" si="1"/>
        <v>95</v>
      </c>
      <c r="L35" s="226"/>
      <c r="M35" s="223"/>
      <c r="N35" s="66" t="s">
        <v>239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9" ht="99.95" customHeight="1" x14ac:dyDescent="0.25">
      <c r="A36" s="63" t="s">
        <v>70</v>
      </c>
      <c r="B36" s="67"/>
      <c r="C36" s="118" t="s">
        <v>125</v>
      </c>
      <c r="D36" s="203"/>
      <c r="E36" s="206" t="s">
        <v>197</v>
      </c>
      <c r="F36" s="204">
        <v>44316</v>
      </c>
      <c r="G36" s="65">
        <v>30</v>
      </c>
      <c r="H36" s="31"/>
      <c r="I36" s="31"/>
      <c r="J36" s="232">
        <v>14</v>
      </c>
      <c r="K36" s="28">
        <f t="shared" si="1"/>
        <v>420</v>
      </c>
      <c r="L36" s="226"/>
      <c r="M36" s="223"/>
      <c r="N36" s="6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9" ht="99.95" customHeight="1" x14ac:dyDescent="0.25">
      <c r="A37" s="63" t="s">
        <v>71</v>
      </c>
      <c r="B37" s="67"/>
      <c r="C37" s="118" t="s">
        <v>117</v>
      </c>
      <c r="D37" s="203"/>
      <c r="E37" s="206" t="s">
        <v>198</v>
      </c>
      <c r="F37" s="204">
        <v>44316</v>
      </c>
      <c r="G37" s="65">
        <v>100</v>
      </c>
      <c r="H37" s="31" t="s">
        <v>232</v>
      </c>
      <c r="I37" s="31"/>
      <c r="J37" s="232">
        <v>0.9</v>
      </c>
      <c r="K37" s="28">
        <f t="shared" si="1"/>
        <v>90</v>
      </c>
      <c r="L37" s="226"/>
      <c r="M37" s="223"/>
      <c r="N37" s="6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9" ht="75.75" customHeight="1" x14ac:dyDescent="0.25">
      <c r="A38" s="124" t="s">
        <v>96</v>
      </c>
      <c r="B38" s="67"/>
      <c r="C38" s="118" t="s">
        <v>118</v>
      </c>
      <c r="D38" s="203"/>
      <c r="E38" s="206" t="s">
        <v>199</v>
      </c>
      <c r="F38" s="204">
        <v>44316</v>
      </c>
      <c r="G38" s="65">
        <v>80</v>
      </c>
      <c r="H38" s="31" t="s">
        <v>238</v>
      </c>
      <c r="I38" s="31"/>
      <c r="J38" s="232">
        <v>1.85</v>
      </c>
      <c r="K38" s="28">
        <f t="shared" si="1"/>
        <v>148</v>
      </c>
      <c r="L38" s="226"/>
      <c r="M38" s="223"/>
      <c r="N38" s="6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9" ht="99.95" customHeight="1" x14ac:dyDescent="0.25">
      <c r="A39" s="186" t="s">
        <v>72</v>
      </c>
      <c r="B39" s="187" t="s">
        <v>73</v>
      </c>
      <c r="C39" s="188" t="s">
        <v>119</v>
      </c>
      <c r="D39" s="189"/>
      <c r="E39" s="220" t="s">
        <v>74</v>
      </c>
      <c r="F39" s="190">
        <v>44316</v>
      </c>
      <c r="G39" s="191">
        <v>1</v>
      </c>
      <c r="H39" s="192" t="s">
        <v>234</v>
      </c>
      <c r="I39" s="192"/>
      <c r="J39" s="235">
        <v>129</v>
      </c>
      <c r="K39" s="193">
        <f t="shared" si="1"/>
        <v>129</v>
      </c>
      <c r="L39" s="226"/>
      <c r="M39" s="223"/>
      <c r="N39" s="6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9" ht="99.95" customHeight="1" x14ac:dyDescent="0.25">
      <c r="A40" s="121" t="s">
        <v>90</v>
      </c>
      <c r="B40" s="106" t="s">
        <v>75</v>
      </c>
      <c r="C40" s="135" t="s">
        <v>138</v>
      </c>
      <c r="D40" s="108"/>
      <c r="E40" s="107" t="s">
        <v>77</v>
      </c>
      <c r="F40" s="109">
        <v>44301</v>
      </c>
      <c r="G40" s="110">
        <v>2</v>
      </c>
      <c r="H40" s="111" t="s">
        <v>233</v>
      </c>
      <c r="I40" s="111"/>
      <c r="J40" s="236">
        <v>9.6</v>
      </c>
      <c r="K40" s="112">
        <f t="shared" ref="K40:K46" si="2">G40*J40</f>
        <v>19.2</v>
      </c>
      <c r="L40" s="226"/>
      <c r="M40" s="223"/>
      <c r="N40" s="6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9" s="103" customFormat="1" ht="99.95" customHeight="1" x14ac:dyDescent="0.25">
      <c r="A41" s="245" t="s">
        <v>91</v>
      </c>
      <c r="B41" s="246"/>
      <c r="C41" s="247" t="s">
        <v>246</v>
      </c>
      <c r="D41" s="248" t="s">
        <v>87</v>
      </c>
      <c r="E41" s="249"/>
      <c r="F41" s="250">
        <v>44301</v>
      </c>
      <c r="G41" s="251">
        <v>8</v>
      </c>
      <c r="H41" s="252" t="s">
        <v>87</v>
      </c>
      <c r="I41" s="252"/>
      <c r="J41" s="253">
        <v>880</v>
      </c>
      <c r="K41" s="254">
        <f t="shared" si="2"/>
        <v>7040</v>
      </c>
      <c r="L41" s="226"/>
      <c r="M41" s="223"/>
      <c r="N41" s="6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9" s="103" customFormat="1" ht="99.95" customHeight="1" x14ac:dyDescent="0.25">
      <c r="A42" s="121" t="s">
        <v>92</v>
      </c>
      <c r="B42" s="106"/>
      <c r="C42" s="135" t="s">
        <v>120</v>
      </c>
      <c r="D42" s="219" t="s">
        <v>88</v>
      </c>
      <c r="E42" s="107"/>
      <c r="F42" s="109">
        <v>44301</v>
      </c>
      <c r="G42" s="110">
        <v>1</v>
      </c>
      <c r="H42" s="111" t="s">
        <v>88</v>
      </c>
      <c r="I42" s="111"/>
      <c r="J42" s="236">
        <v>388</v>
      </c>
      <c r="K42" s="112">
        <f t="shared" si="2"/>
        <v>388</v>
      </c>
      <c r="L42" s="226"/>
      <c r="M42" s="223"/>
      <c r="N42" s="6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9" s="103" customFormat="1" ht="99.95" customHeight="1" x14ac:dyDescent="0.25">
      <c r="A43" s="121" t="s">
        <v>93</v>
      </c>
      <c r="B43" s="106"/>
      <c r="C43" s="135" t="s">
        <v>121</v>
      </c>
      <c r="D43" s="219" t="s">
        <v>109</v>
      </c>
      <c r="E43" s="107" t="s">
        <v>89</v>
      </c>
      <c r="F43" s="109">
        <v>44301</v>
      </c>
      <c r="G43" s="110">
        <v>2</v>
      </c>
      <c r="H43" s="111" t="s">
        <v>211</v>
      </c>
      <c r="I43" s="111"/>
      <c r="J43" s="236">
        <v>115</v>
      </c>
      <c r="K43" s="112">
        <f t="shared" si="2"/>
        <v>230</v>
      </c>
      <c r="L43" s="226"/>
      <c r="M43" s="223"/>
      <c r="N43" s="6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9" s="103" customFormat="1" ht="99.95" customHeight="1" x14ac:dyDescent="0.25">
      <c r="A44" s="121" t="s">
        <v>94</v>
      </c>
      <c r="B44" s="106"/>
      <c r="C44" s="136" t="s">
        <v>122</v>
      </c>
      <c r="D44" s="108" t="s">
        <v>97</v>
      </c>
      <c r="E44" s="134" t="s">
        <v>200</v>
      </c>
      <c r="F44" s="109">
        <v>44301</v>
      </c>
      <c r="G44" s="202">
        <v>1</v>
      </c>
      <c r="H44" s="111" t="s">
        <v>97</v>
      </c>
      <c r="I44" s="111"/>
      <c r="J44" s="236">
        <v>64.3</v>
      </c>
      <c r="K44" s="112">
        <f t="shared" si="2"/>
        <v>64.3</v>
      </c>
      <c r="L44" s="226"/>
      <c r="M44" s="223"/>
      <c r="N44" s="66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9" ht="99.95" customHeight="1" x14ac:dyDescent="0.25">
      <c r="A45" s="122" t="s">
        <v>95</v>
      </c>
      <c r="B45" s="70"/>
      <c r="C45" s="119" t="s">
        <v>123</v>
      </c>
      <c r="D45" s="68"/>
      <c r="E45" s="71" t="s">
        <v>78</v>
      </c>
      <c r="F45" s="72">
        <v>44301</v>
      </c>
      <c r="G45" s="69">
        <v>2</v>
      </c>
      <c r="H45" s="31" t="s">
        <v>243</v>
      </c>
      <c r="I45" s="31"/>
      <c r="J45" s="232">
        <v>21.9</v>
      </c>
      <c r="K45" s="28">
        <f t="shared" si="2"/>
        <v>43.8</v>
      </c>
      <c r="L45" s="226"/>
      <c r="M45" s="223"/>
      <c r="N45" s="6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9" ht="99.95" customHeight="1" x14ac:dyDescent="0.25">
      <c r="A46" s="123" t="s">
        <v>76</v>
      </c>
      <c r="B46" s="73"/>
      <c r="C46" s="120" t="s">
        <v>124</v>
      </c>
      <c r="D46" s="75"/>
      <c r="E46" s="74" t="s">
        <v>79</v>
      </c>
      <c r="F46" s="76">
        <v>44301</v>
      </c>
      <c r="G46" s="77">
        <v>2</v>
      </c>
      <c r="H46" s="78" t="s">
        <v>244</v>
      </c>
      <c r="I46" s="78"/>
      <c r="J46" s="237">
        <v>142</v>
      </c>
      <c r="K46" s="79">
        <f t="shared" si="2"/>
        <v>284</v>
      </c>
      <c r="L46" s="244"/>
      <c r="M46" s="223"/>
      <c r="N46" s="6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9" ht="150" customHeight="1" thickBot="1" x14ac:dyDescent="0.3">
      <c r="A47" s="80"/>
      <c r="B47" s="81"/>
      <c r="C47" s="82"/>
      <c r="D47" s="82"/>
      <c r="E47" s="82"/>
      <c r="F47" s="82"/>
      <c r="G47" s="83"/>
      <c r="H47" s="84"/>
      <c r="I47" s="210"/>
      <c r="J47" s="238"/>
      <c r="K47" s="85">
        <f>SUM(K9:K46)</f>
        <v>23391.699999999997</v>
      </c>
      <c r="L47" s="224"/>
      <c r="M47" s="223"/>
      <c r="N47" s="3"/>
      <c r="O47" s="3"/>
      <c r="P47" s="3"/>
      <c r="Q47" s="8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9" ht="50.1" customHeight="1" x14ac:dyDescent="0.25">
      <c r="A48" s="301" t="s">
        <v>80</v>
      </c>
      <c r="B48" s="302"/>
      <c r="C48" s="303"/>
      <c r="D48" s="87"/>
      <c r="E48" s="272" t="s">
        <v>186</v>
      </c>
      <c r="F48" s="273"/>
      <c r="G48" s="273"/>
      <c r="H48" s="273"/>
      <c r="I48" s="273"/>
      <c r="J48" s="273"/>
      <c r="K48" s="274"/>
      <c r="L48" s="2"/>
      <c r="M48" s="223"/>
      <c r="N48" s="3"/>
      <c r="O48" s="88"/>
      <c r="P48" s="3"/>
      <c r="Q48" s="8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50.1" customHeight="1" x14ac:dyDescent="0.25">
      <c r="A49" s="266" t="s">
        <v>81</v>
      </c>
      <c r="B49" s="267"/>
      <c r="C49" s="268"/>
      <c r="D49" s="89"/>
      <c r="E49" s="258" t="s">
        <v>82</v>
      </c>
      <c r="F49" s="259"/>
      <c r="G49" s="259"/>
      <c r="H49" s="259"/>
      <c r="I49" s="259"/>
      <c r="J49" s="259"/>
      <c r="K49" s="260"/>
      <c r="L49" s="62"/>
      <c r="M49" s="228"/>
      <c r="N49" s="90"/>
      <c r="O49" s="3"/>
      <c r="P49" s="3"/>
      <c r="Q49" s="8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50.1" customHeight="1" x14ac:dyDescent="0.25">
      <c r="A50" s="269" t="s">
        <v>110</v>
      </c>
      <c r="B50" s="270"/>
      <c r="C50" s="271"/>
      <c r="D50" s="89"/>
      <c r="E50" s="261" t="s">
        <v>193</v>
      </c>
      <c r="F50" s="259"/>
      <c r="G50" s="259"/>
      <c r="H50" s="259"/>
      <c r="I50" s="259"/>
      <c r="J50" s="259"/>
      <c r="K50" s="260"/>
      <c r="L50" s="62"/>
      <c r="M50" s="228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50.1" customHeight="1" x14ac:dyDescent="0.25">
      <c r="A51" s="266" t="s">
        <v>83</v>
      </c>
      <c r="B51" s="267"/>
      <c r="C51" s="268"/>
      <c r="D51" s="89"/>
      <c r="E51" s="261" t="s">
        <v>139</v>
      </c>
      <c r="F51" s="259"/>
      <c r="G51" s="259"/>
      <c r="H51" s="259"/>
      <c r="I51" s="259"/>
      <c r="J51" s="259"/>
      <c r="K51" s="260"/>
      <c r="L51" s="62"/>
      <c r="M51" s="228"/>
      <c r="N51" s="3"/>
      <c r="O51" s="3"/>
      <c r="P51" s="3"/>
      <c r="Q51" s="8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50.1" customHeight="1" x14ac:dyDescent="0.25">
      <c r="A52" s="266" t="s">
        <v>84</v>
      </c>
      <c r="B52" s="267"/>
      <c r="C52" s="268"/>
      <c r="D52" s="89"/>
      <c r="E52" s="262" t="s">
        <v>201</v>
      </c>
      <c r="F52" s="259"/>
      <c r="G52" s="259"/>
      <c r="H52" s="259"/>
      <c r="I52" s="259"/>
      <c r="J52" s="259"/>
      <c r="K52" s="260"/>
      <c r="L52" s="62"/>
      <c r="M52" s="228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50.1" customHeight="1" x14ac:dyDescent="0.25">
      <c r="A53" s="255" t="s">
        <v>85</v>
      </c>
      <c r="B53" s="256"/>
      <c r="C53" s="257"/>
      <c r="D53" s="91"/>
      <c r="E53" s="263" t="s">
        <v>207</v>
      </c>
      <c r="F53" s="264"/>
      <c r="G53" s="264"/>
      <c r="H53" s="264"/>
      <c r="I53" s="264"/>
      <c r="J53" s="264"/>
      <c r="K53" s="265"/>
      <c r="L53" s="2"/>
      <c r="M53" s="22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50.1" customHeight="1" x14ac:dyDescent="0.25">
      <c r="A54" s="92"/>
      <c r="B54" s="93"/>
      <c r="C54" s="94"/>
      <c r="D54" s="94"/>
      <c r="E54" s="95"/>
      <c r="F54" s="95"/>
      <c r="G54" s="96"/>
      <c r="H54" s="96"/>
      <c r="I54" s="211"/>
      <c r="J54" s="239"/>
      <c r="K54" s="97"/>
      <c r="L54" s="3"/>
      <c r="M54" s="22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50.1" customHeight="1" x14ac:dyDescent="0.3">
      <c r="A55" s="3"/>
      <c r="B55" s="98"/>
      <c r="C55" s="99"/>
      <c r="D55" s="99"/>
      <c r="E55" s="100"/>
      <c r="F55" s="100"/>
      <c r="G55" s="101"/>
      <c r="H55" s="101"/>
      <c r="I55" s="212"/>
      <c r="J55" s="240"/>
      <c r="K55" s="3"/>
      <c r="L55" s="3"/>
      <c r="M55" s="22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7.850000000000001" customHeight="1" x14ac:dyDescent="0.25">
      <c r="A56" s="3"/>
      <c r="B56" s="3"/>
      <c r="C56" s="102"/>
      <c r="D56" s="102"/>
      <c r="E56" s="102"/>
      <c r="F56" s="102"/>
      <c r="G56" s="102"/>
      <c r="H56" s="102"/>
      <c r="I56" s="213"/>
      <c r="J56" s="240"/>
      <c r="K56" s="3"/>
      <c r="L56" s="3"/>
      <c r="M56" s="2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7.850000000000001" customHeight="1" x14ac:dyDescent="0.25">
      <c r="A57" s="3"/>
      <c r="B57" s="3"/>
      <c r="C57" s="102"/>
      <c r="D57" s="102"/>
      <c r="E57" s="102"/>
      <c r="F57" s="102"/>
      <c r="G57" s="102"/>
      <c r="H57" s="102"/>
      <c r="I57" s="213"/>
      <c r="J57" s="240"/>
      <c r="K57" s="3"/>
      <c r="L57" s="3"/>
      <c r="M57" s="22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7.850000000000001" customHeight="1" x14ac:dyDescent="0.25">
      <c r="A58" s="3"/>
      <c r="B58" s="3"/>
      <c r="C58" s="102"/>
      <c r="D58" s="102"/>
      <c r="E58" s="102"/>
      <c r="F58" s="102"/>
      <c r="G58" s="102"/>
      <c r="H58" s="102"/>
      <c r="I58" s="213"/>
      <c r="J58" s="240"/>
      <c r="K58" s="3"/>
      <c r="L58" s="3"/>
      <c r="M58" s="22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7.850000000000001" customHeight="1" x14ac:dyDescent="0.25">
      <c r="A59" s="3"/>
      <c r="B59" s="3"/>
      <c r="C59" s="102"/>
      <c r="D59" s="102"/>
      <c r="E59" s="102"/>
      <c r="F59" s="102"/>
      <c r="G59" s="102"/>
      <c r="H59" s="102"/>
      <c r="I59" s="213"/>
      <c r="J59" s="240"/>
      <c r="K59" s="3"/>
      <c r="L59" s="3"/>
      <c r="M59" s="22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7.850000000000001" customHeight="1" x14ac:dyDescent="0.25">
      <c r="A60" s="3"/>
      <c r="B60" s="3"/>
      <c r="C60" s="102"/>
      <c r="D60" s="102"/>
      <c r="E60" s="102"/>
      <c r="F60" s="102"/>
      <c r="G60" s="102"/>
      <c r="H60" s="102"/>
      <c r="I60" s="213"/>
      <c r="J60" s="240"/>
      <c r="K60" s="3"/>
      <c r="L60" s="3"/>
      <c r="M60" s="22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7.850000000000001" customHeight="1" x14ac:dyDescent="0.25">
      <c r="A61" s="3"/>
      <c r="B61" s="3"/>
      <c r="C61" s="102"/>
      <c r="D61" s="102"/>
      <c r="E61" s="102"/>
      <c r="F61" s="102"/>
      <c r="G61" s="102"/>
      <c r="H61" s="102"/>
      <c r="I61" s="213"/>
      <c r="J61" s="240"/>
      <c r="K61" s="3"/>
      <c r="L61" s="3"/>
      <c r="M61" s="22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7.850000000000001" customHeight="1" x14ac:dyDescent="0.25">
      <c r="A62" s="3"/>
      <c r="B62" s="3"/>
      <c r="C62" s="102"/>
      <c r="D62" s="102"/>
      <c r="E62" s="102"/>
      <c r="F62" s="102"/>
      <c r="G62" s="102"/>
      <c r="H62" s="102"/>
      <c r="I62" s="213"/>
      <c r="J62" s="240"/>
      <c r="K62" s="3"/>
      <c r="L62" s="3"/>
      <c r="M62" s="22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</sheetData>
  <mergeCells count="22">
    <mergeCell ref="E48:K48"/>
    <mergeCell ref="A1:K1"/>
    <mergeCell ref="G2:K2"/>
    <mergeCell ref="G3:K3"/>
    <mergeCell ref="G4:K4"/>
    <mergeCell ref="A6:K6"/>
    <mergeCell ref="A3:C3"/>
    <mergeCell ref="A4:C4"/>
    <mergeCell ref="A5:K5"/>
    <mergeCell ref="A48:C48"/>
    <mergeCell ref="H7:J7"/>
    <mergeCell ref="A7:G7"/>
    <mergeCell ref="A53:C53"/>
    <mergeCell ref="E49:K49"/>
    <mergeCell ref="E51:K51"/>
    <mergeCell ref="E52:K52"/>
    <mergeCell ref="E53:K53"/>
    <mergeCell ref="A51:C51"/>
    <mergeCell ref="A52:C52"/>
    <mergeCell ref="A49:C49"/>
    <mergeCell ref="A50:C50"/>
    <mergeCell ref="E50:K50"/>
  </mergeCells>
  <hyperlinks>
    <hyperlink ref="I10" r:id="rId1" location="overview" xr:uid="{14B2BC60-B3ED-4B5E-84D7-F60B0F455631}"/>
    <hyperlink ref="I9" r:id="rId2" xr:uid="{C4762F45-EE01-406C-9A2A-94B56EA89DEE}"/>
    <hyperlink ref="I11" r:id="rId3" xr:uid="{7C644605-BBE8-46C4-B7FE-D3B1005BBBCD}"/>
  </hyperlinks>
  <pageMargins left="0.7" right="0.7" top="0.75" bottom="0.75" header="0.3" footer="0.3"/>
  <pageSetup scale="73" orientation="landscape" r:id="rId4"/>
  <headerFooter>
    <oddFooter>&amp;L&amp;"Calibri,Regular"&amp;8&amp;K000000Sensitivity: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28C16-278A-40B4-B750-CA9BCCC36A21}">
  <dimension ref="A1:G1048422"/>
  <sheetViews>
    <sheetView zoomScaleNormal="100" workbookViewId="0">
      <selection activeCell="F15" sqref="F15"/>
    </sheetView>
  </sheetViews>
  <sheetFormatPr defaultColWidth="9.140625" defaultRowHeight="14.25" x14ac:dyDescent="0.2"/>
  <cols>
    <col min="1" max="1" width="9.85546875" style="141" customWidth="1"/>
    <col min="2" max="2" width="47.42578125" style="141" customWidth="1"/>
    <col min="3" max="3" width="50.7109375" style="141" customWidth="1"/>
    <col min="4" max="4" width="9.140625" style="195" bestFit="1"/>
    <col min="5" max="5" width="13" style="141" customWidth="1"/>
    <col min="6" max="6" width="18.42578125" style="141" customWidth="1"/>
    <col min="7" max="7" width="37.85546875" style="141" customWidth="1"/>
    <col min="8" max="16384" width="9.140625" style="141"/>
  </cols>
  <sheetData>
    <row r="1" spans="1:7" ht="15" x14ac:dyDescent="0.25">
      <c r="A1" s="140" t="s">
        <v>140</v>
      </c>
    </row>
    <row r="2" spans="1:7" ht="15" x14ac:dyDescent="0.25">
      <c r="A2" s="140" t="s">
        <v>202</v>
      </c>
    </row>
    <row r="3" spans="1:7" ht="15" x14ac:dyDescent="0.25">
      <c r="A3" s="140"/>
      <c r="G3" s="158" t="s">
        <v>141</v>
      </c>
    </row>
    <row r="4" spans="1:7" x14ac:dyDescent="0.2">
      <c r="A4" s="141" t="s">
        <v>192</v>
      </c>
    </row>
    <row r="5" spans="1:7" x14ac:dyDescent="0.2">
      <c r="A5" s="142"/>
      <c r="D5" s="199"/>
      <c r="E5" s="143"/>
      <c r="F5" s="143"/>
    </row>
    <row r="6" spans="1:7" x14ac:dyDescent="0.2">
      <c r="A6" s="153"/>
      <c r="B6" s="154"/>
      <c r="C6" s="154"/>
      <c r="D6" s="198"/>
      <c r="E6" s="155"/>
      <c r="F6" s="155"/>
      <c r="G6" s="156"/>
    </row>
    <row r="7" spans="1:7" x14ac:dyDescent="0.2">
      <c r="A7" s="157" t="s">
        <v>142</v>
      </c>
      <c r="B7" s="157" t="s">
        <v>143</v>
      </c>
      <c r="C7" s="157" t="s">
        <v>144</v>
      </c>
      <c r="D7" s="197" t="s">
        <v>190</v>
      </c>
      <c r="E7" s="157" t="s">
        <v>191</v>
      </c>
      <c r="F7" s="157" t="s">
        <v>145</v>
      </c>
      <c r="G7" s="157" t="s">
        <v>146</v>
      </c>
    </row>
    <row r="8" spans="1:7" x14ac:dyDescent="0.2">
      <c r="A8" s="144" t="s">
        <v>147</v>
      </c>
      <c r="B8" s="145" t="s">
        <v>148</v>
      </c>
      <c r="C8" s="217"/>
      <c r="D8" s="200">
        <v>48</v>
      </c>
      <c r="E8" s="148">
        <v>65</v>
      </c>
      <c r="F8" s="147">
        <f t="shared" ref="F8:F13" si="0">D8*E8</f>
        <v>3120</v>
      </c>
      <c r="G8" s="221" t="s">
        <v>241</v>
      </c>
    </row>
    <row r="9" spans="1:7" x14ac:dyDescent="0.2">
      <c r="A9" s="144" t="s">
        <v>149</v>
      </c>
      <c r="B9" s="145" t="s">
        <v>150</v>
      </c>
      <c r="C9" s="146"/>
      <c r="D9" s="200">
        <v>16</v>
      </c>
      <c r="E9" s="148">
        <v>95</v>
      </c>
      <c r="F9" s="147">
        <f t="shared" si="0"/>
        <v>1520</v>
      </c>
      <c r="G9" s="218" t="s">
        <v>217</v>
      </c>
    </row>
    <row r="10" spans="1:7" x14ac:dyDescent="0.2">
      <c r="A10" s="144" t="s">
        <v>151</v>
      </c>
      <c r="B10" s="145" t="s">
        <v>152</v>
      </c>
      <c r="C10" s="146"/>
      <c r="D10" s="200">
        <v>40</v>
      </c>
      <c r="E10" s="148">
        <v>95</v>
      </c>
      <c r="F10" s="147">
        <f t="shared" si="0"/>
        <v>3800</v>
      </c>
      <c r="G10" s="218" t="s">
        <v>218</v>
      </c>
    </row>
    <row r="11" spans="1:7" x14ac:dyDescent="0.2">
      <c r="A11" s="144" t="s">
        <v>153</v>
      </c>
      <c r="B11" s="145" t="s">
        <v>154</v>
      </c>
      <c r="C11" s="146"/>
      <c r="D11" s="200">
        <v>16</v>
      </c>
      <c r="E11" s="148">
        <v>95</v>
      </c>
      <c r="F11" s="147">
        <f t="shared" si="0"/>
        <v>1520</v>
      </c>
      <c r="G11" s="149"/>
    </row>
    <row r="12" spans="1:7" x14ac:dyDescent="0.2">
      <c r="A12" s="144" t="s">
        <v>155</v>
      </c>
      <c r="B12" s="145" t="s">
        <v>156</v>
      </c>
      <c r="C12" s="242"/>
      <c r="D12" s="200">
        <v>8</v>
      </c>
      <c r="E12" s="148">
        <v>95</v>
      </c>
      <c r="F12" s="147">
        <f t="shared" si="0"/>
        <v>760</v>
      </c>
      <c r="G12" s="243" t="s">
        <v>245</v>
      </c>
    </row>
    <row r="13" spans="1:7" x14ac:dyDescent="0.2">
      <c r="A13" s="144" t="s">
        <v>157</v>
      </c>
      <c r="B13" s="145" t="s">
        <v>158</v>
      </c>
      <c r="C13" s="222" t="s">
        <v>242</v>
      </c>
      <c r="D13" s="200">
        <v>1</v>
      </c>
      <c r="E13" s="148">
        <v>970</v>
      </c>
      <c r="F13" s="147">
        <f t="shared" si="0"/>
        <v>970</v>
      </c>
      <c r="G13" s="221"/>
    </row>
    <row r="14" spans="1:7" x14ac:dyDescent="0.2">
      <c r="A14" s="142"/>
      <c r="D14" s="199"/>
      <c r="E14" s="143"/>
      <c r="F14" s="143"/>
    </row>
    <row r="15" spans="1:7" ht="15" x14ac:dyDescent="0.25">
      <c r="A15" s="142"/>
      <c r="E15" s="150" t="s">
        <v>159</v>
      </c>
      <c r="F15" s="151">
        <f>SUM(F8:F14)</f>
        <v>11690</v>
      </c>
    </row>
    <row r="16" spans="1:7" x14ac:dyDescent="0.2">
      <c r="A16" s="142"/>
    </row>
    <row r="17" spans="1:5" x14ac:dyDescent="0.2">
      <c r="A17" s="142"/>
      <c r="C17" s="311" t="s">
        <v>160</v>
      </c>
      <c r="D17" s="312"/>
      <c r="E17" s="149">
        <v>65</v>
      </c>
    </row>
    <row r="18" spans="1:5" x14ac:dyDescent="0.2">
      <c r="A18" s="142"/>
      <c r="C18" s="311" t="s">
        <v>161</v>
      </c>
      <c r="D18" s="312"/>
      <c r="E18" s="149">
        <v>95</v>
      </c>
    </row>
    <row r="19" spans="1:5" x14ac:dyDescent="0.2">
      <c r="A19" s="142"/>
      <c r="C19" s="311" t="s">
        <v>162</v>
      </c>
      <c r="D19" s="312"/>
      <c r="E19" s="149">
        <v>95</v>
      </c>
    </row>
    <row r="20" spans="1:5" x14ac:dyDescent="0.2">
      <c r="A20" s="142"/>
    </row>
    <row r="21" spans="1:5" x14ac:dyDescent="0.2">
      <c r="A21" s="142"/>
    </row>
    <row r="22" spans="1:5" s="139" customFormat="1" ht="15" x14ac:dyDescent="0.25">
      <c r="D22" s="196"/>
    </row>
    <row r="23" spans="1:5" ht="15" x14ac:dyDescent="0.25">
      <c r="A23" s="139" t="s">
        <v>147</v>
      </c>
      <c r="B23" s="184" t="s">
        <v>148</v>
      </c>
    </row>
    <row r="24" spans="1:5" ht="15" x14ac:dyDescent="0.25">
      <c r="A24" s="139"/>
      <c r="B24" s="185" t="s">
        <v>203</v>
      </c>
    </row>
    <row r="25" spans="1:5" ht="15" x14ac:dyDescent="0.25">
      <c r="A25" s="139"/>
      <c r="B25" s="185" t="s">
        <v>176</v>
      </c>
    </row>
    <row r="26" spans="1:5" ht="15" x14ac:dyDescent="0.25">
      <c r="A26" s="139"/>
      <c r="B26" s="185" t="s">
        <v>177</v>
      </c>
    </row>
    <row r="27" spans="1:5" ht="15" x14ac:dyDescent="0.25">
      <c r="A27" s="139"/>
      <c r="B27" s="185" t="s">
        <v>204</v>
      </c>
    </row>
    <row r="28" spans="1:5" ht="15" x14ac:dyDescent="0.25">
      <c r="A28" s="139"/>
      <c r="B28" s="185" t="s">
        <v>178</v>
      </c>
    </row>
    <row r="29" spans="1:5" ht="15" x14ac:dyDescent="0.25">
      <c r="A29" s="139"/>
      <c r="B29" s="185" t="s">
        <v>179</v>
      </c>
    </row>
    <row r="30" spans="1:5" ht="15" x14ac:dyDescent="0.25">
      <c r="A30" s="139"/>
      <c r="B30" s="138"/>
    </row>
    <row r="31" spans="1:5" ht="15" x14ac:dyDescent="0.25">
      <c r="A31" s="139"/>
      <c r="B31" s="138"/>
    </row>
    <row r="32" spans="1:5" s="137" customFormat="1" ht="15" x14ac:dyDescent="0.25">
      <c r="A32" s="139" t="s">
        <v>149</v>
      </c>
      <c r="B32" s="139" t="s">
        <v>150</v>
      </c>
      <c r="D32"/>
    </row>
    <row r="33" spans="1:4" s="137" customFormat="1" ht="15" x14ac:dyDescent="0.25">
      <c r="A33" s="139"/>
      <c r="B33" s="185" t="s">
        <v>205</v>
      </c>
      <c r="C33" s="207"/>
      <c r="D33"/>
    </row>
    <row r="34" spans="1:4" s="137" customFormat="1" ht="15" x14ac:dyDescent="0.25">
      <c r="A34" s="139"/>
      <c r="B34" s="185" t="s">
        <v>180</v>
      </c>
      <c r="C34" s="207"/>
      <c r="D34"/>
    </row>
    <row r="35" spans="1:4" s="137" customFormat="1" ht="15" x14ac:dyDescent="0.25">
      <c r="A35" s="139"/>
      <c r="B35" s="185" t="s">
        <v>206</v>
      </c>
      <c r="C35" s="207"/>
      <c r="D35"/>
    </row>
    <row r="36" spans="1:4" s="137" customFormat="1" ht="15" x14ac:dyDescent="0.25">
      <c r="A36" s="139"/>
      <c r="B36" s="185" t="s">
        <v>181</v>
      </c>
      <c r="C36" s="207"/>
      <c r="D36"/>
    </row>
    <row r="37" spans="1:4" s="137" customFormat="1" ht="15" x14ac:dyDescent="0.25">
      <c r="A37" s="139"/>
      <c r="B37" s="185" t="s">
        <v>182</v>
      </c>
      <c r="C37" s="207"/>
      <c r="D37"/>
    </row>
    <row r="38" spans="1:4" s="137" customFormat="1" ht="15" x14ac:dyDescent="0.25">
      <c r="A38" s="139"/>
      <c r="B38" s="138"/>
      <c r="D38"/>
    </row>
    <row r="39" spans="1:4" ht="15" x14ac:dyDescent="0.25">
      <c r="A39" s="139" t="s">
        <v>151</v>
      </c>
      <c r="B39" s="184" t="s">
        <v>152</v>
      </c>
      <c r="C39" s="208"/>
    </row>
    <row r="40" spans="1:4" ht="15" x14ac:dyDescent="0.25">
      <c r="A40" s="139"/>
      <c r="B40" s="185" t="s">
        <v>163</v>
      </c>
      <c r="C40" s="208"/>
    </row>
    <row r="41" spans="1:4" ht="15" x14ac:dyDescent="0.25">
      <c r="A41" s="139"/>
      <c r="B41" s="185" t="s">
        <v>164</v>
      </c>
      <c r="C41" s="208"/>
    </row>
    <row r="42" spans="1:4" ht="15" x14ac:dyDescent="0.25">
      <c r="A42" s="152"/>
      <c r="B42" s="185" t="s">
        <v>165</v>
      </c>
      <c r="C42" s="208"/>
    </row>
    <row r="43" spans="1:4" ht="15" x14ac:dyDescent="0.25">
      <c r="A43" s="140"/>
      <c r="B43" s="185" t="s">
        <v>166</v>
      </c>
      <c r="C43" s="208"/>
    </row>
    <row r="44" spans="1:4" ht="15" x14ac:dyDescent="0.25">
      <c r="A44" s="140"/>
      <c r="B44" s="185" t="s">
        <v>167</v>
      </c>
      <c r="C44" s="208"/>
    </row>
    <row r="45" spans="1:4" ht="15" x14ac:dyDescent="0.25">
      <c r="A45" s="140"/>
      <c r="B45" s="185" t="s">
        <v>168</v>
      </c>
      <c r="C45" s="208"/>
    </row>
    <row r="46" spans="1:4" ht="15" x14ac:dyDescent="0.25">
      <c r="A46" s="140"/>
      <c r="B46" s="185" t="s">
        <v>169</v>
      </c>
      <c r="C46" s="208"/>
    </row>
    <row r="47" spans="1:4" ht="15" x14ac:dyDescent="0.25">
      <c r="A47" s="140"/>
      <c r="B47" s="137"/>
    </row>
    <row r="48" spans="1:4" ht="15" x14ac:dyDescent="0.25">
      <c r="A48" s="140"/>
      <c r="B48" s="138"/>
    </row>
    <row r="49" spans="1:3" ht="15" x14ac:dyDescent="0.25">
      <c r="A49" s="152" t="s">
        <v>155</v>
      </c>
      <c r="B49" s="184" t="s">
        <v>154</v>
      </c>
      <c r="C49" s="208"/>
    </row>
    <row r="50" spans="1:3" x14ac:dyDescent="0.2">
      <c r="B50" s="185" t="s">
        <v>170</v>
      </c>
      <c r="C50" s="208"/>
    </row>
    <row r="51" spans="1:3" x14ac:dyDescent="0.2">
      <c r="B51" s="185" t="s">
        <v>171</v>
      </c>
      <c r="C51" s="208"/>
    </row>
    <row r="52" spans="1:3" x14ac:dyDescent="0.2">
      <c r="B52" s="185" t="s">
        <v>172</v>
      </c>
      <c r="C52" s="208"/>
    </row>
    <row r="53" spans="1:3" ht="15" x14ac:dyDescent="0.25">
      <c r="A53" s="152"/>
      <c r="B53" s="185"/>
      <c r="C53" s="208"/>
    </row>
    <row r="54" spans="1:3" ht="15" x14ac:dyDescent="0.25">
      <c r="A54" s="152"/>
      <c r="B54" s="138"/>
    </row>
    <row r="55" spans="1:3" ht="15" x14ac:dyDescent="0.25">
      <c r="A55" s="152" t="s">
        <v>157</v>
      </c>
      <c r="B55" s="184" t="s">
        <v>156</v>
      </c>
    </row>
    <row r="56" spans="1:3" x14ac:dyDescent="0.2">
      <c r="B56" s="185" t="s">
        <v>173</v>
      </c>
    </row>
    <row r="57" spans="1:3" ht="15" x14ac:dyDescent="0.25">
      <c r="B57" s="138"/>
    </row>
    <row r="58" spans="1:3" ht="15" x14ac:dyDescent="0.25">
      <c r="B58" s="138"/>
    </row>
    <row r="59" spans="1:3" ht="15" x14ac:dyDescent="0.25">
      <c r="A59" s="152" t="s">
        <v>174</v>
      </c>
      <c r="B59" s="184" t="s">
        <v>158</v>
      </c>
    </row>
    <row r="60" spans="1:3" ht="15" x14ac:dyDescent="0.25">
      <c r="A60" s="152"/>
      <c r="B60" s="185" t="s">
        <v>175</v>
      </c>
    </row>
    <row r="61" spans="1:3" x14ac:dyDescent="0.2">
      <c r="A61" s="142"/>
    </row>
    <row r="62" spans="1:3" x14ac:dyDescent="0.2">
      <c r="A62" s="142"/>
    </row>
    <row r="63" spans="1:3" x14ac:dyDescent="0.2">
      <c r="A63" s="142"/>
    </row>
    <row r="64" spans="1:3" x14ac:dyDescent="0.2">
      <c r="A64" s="142"/>
    </row>
    <row r="65" spans="1:4" s="137" customFormat="1" ht="15" x14ac:dyDescent="0.25">
      <c r="A65" s="139"/>
      <c r="B65" s="139"/>
      <c r="D65"/>
    </row>
    <row r="66" spans="1:4" s="137" customFormat="1" ht="15" x14ac:dyDescent="0.25">
      <c r="A66" s="139"/>
      <c r="B66" s="138"/>
      <c r="D66"/>
    </row>
    <row r="67" spans="1:4" s="137" customFormat="1" ht="15" x14ac:dyDescent="0.25">
      <c r="A67" s="139"/>
      <c r="B67" s="138"/>
      <c r="D67"/>
    </row>
    <row r="68" spans="1:4" s="137" customFormat="1" ht="15" x14ac:dyDescent="0.25">
      <c r="A68" s="139"/>
      <c r="B68" s="138"/>
      <c r="D68"/>
    </row>
    <row r="69" spans="1:4" s="137" customFormat="1" ht="15" x14ac:dyDescent="0.25">
      <c r="A69" s="139"/>
      <c r="B69" s="138"/>
      <c r="D69"/>
    </row>
    <row r="70" spans="1:4" s="137" customFormat="1" ht="15" x14ac:dyDescent="0.25">
      <c r="A70" s="139"/>
      <c r="B70" s="138"/>
      <c r="D70"/>
    </row>
    <row r="71" spans="1:4" s="137" customFormat="1" ht="15" x14ac:dyDescent="0.25">
      <c r="A71" s="139"/>
      <c r="B71" s="138"/>
      <c r="D71"/>
    </row>
    <row r="72" spans="1:4" s="137" customFormat="1" ht="15" x14ac:dyDescent="0.25">
      <c r="A72" s="139"/>
      <c r="B72" s="138"/>
      <c r="D72"/>
    </row>
    <row r="73" spans="1:4" s="137" customFormat="1" ht="15" x14ac:dyDescent="0.25">
      <c r="A73" s="139"/>
      <c r="B73" s="138"/>
      <c r="D73"/>
    </row>
    <row r="74" spans="1:4" x14ac:dyDescent="0.2">
      <c r="A74" s="142"/>
    </row>
    <row r="75" spans="1:4" x14ac:dyDescent="0.2">
      <c r="A75" s="142"/>
    </row>
    <row r="76" spans="1:4" s="137" customFormat="1" ht="15" x14ac:dyDescent="0.25">
      <c r="A76" s="139"/>
      <c r="B76" s="139"/>
      <c r="D76"/>
    </row>
    <row r="77" spans="1:4" s="137" customFormat="1" ht="15" x14ac:dyDescent="0.25">
      <c r="A77" s="139"/>
      <c r="B77" s="138"/>
      <c r="D77"/>
    </row>
    <row r="78" spans="1:4" s="137" customFormat="1" ht="15" x14ac:dyDescent="0.25">
      <c r="A78" s="139"/>
      <c r="B78" s="138"/>
      <c r="D78"/>
    </row>
    <row r="79" spans="1:4" s="137" customFormat="1" ht="15" x14ac:dyDescent="0.25">
      <c r="A79" s="139"/>
      <c r="B79" s="138"/>
      <c r="D79"/>
    </row>
    <row r="80" spans="1:4" s="137" customFormat="1" ht="15" x14ac:dyDescent="0.25">
      <c r="A80" s="139"/>
      <c r="B80" s="138"/>
      <c r="D80"/>
    </row>
    <row r="81" spans="1:4" s="137" customFormat="1" ht="15" x14ac:dyDescent="0.25">
      <c r="A81" s="139"/>
      <c r="B81" s="138"/>
      <c r="D81"/>
    </row>
    <row r="82" spans="1:4" s="137" customFormat="1" ht="15" x14ac:dyDescent="0.25">
      <c r="A82" s="139"/>
      <c r="B82" s="138"/>
      <c r="D82"/>
    </row>
    <row r="83" spans="1:4" s="137" customFormat="1" ht="15" x14ac:dyDescent="0.25">
      <c r="A83" s="139"/>
      <c r="B83" s="138"/>
      <c r="D83"/>
    </row>
    <row r="84" spans="1:4" x14ac:dyDescent="0.2">
      <c r="A84" s="142"/>
    </row>
    <row r="85" spans="1:4" x14ac:dyDescent="0.2">
      <c r="A85" s="142"/>
    </row>
    <row r="86" spans="1:4" x14ac:dyDescent="0.2">
      <c r="A86" s="142"/>
    </row>
    <row r="87" spans="1:4" x14ac:dyDescent="0.2">
      <c r="A87" s="142"/>
    </row>
    <row r="88" spans="1:4" x14ac:dyDescent="0.2">
      <c r="A88" s="142"/>
    </row>
    <row r="89" spans="1:4" x14ac:dyDescent="0.2">
      <c r="A89" s="142"/>
    </row>
    <row r="90" spans="1:4" x14ac:dyDescent="0.2">
      <c r="A90" s="142"/>
    </row>
    <row r="91" spans="1:4" x14ac:dyDescent="0.2">
      <c r="A91" s="142"/>
    </row>
    <row r="92" spans="1:4" x14ac:dyDescent="0.2">
      <c r="A92" s="142"/>
    </row>
    <row r="93" spans="1:4" x14ac:dyDescent="0.2">
      <c r="A93" s="142"/>
    </row>
    <row r="94" spans="1:4" x14ac:dyDescent="0.2">
      <c r="A94" s="142"/>
    </row>
    <row r="95" spans="1:4" x14ac:dyDescent="0.2">
      <c r="A95" s="142"/>
    </row>
    <row r="96" spans="1:4" x14ac:dyDescent="0.2">
      <c r="A96" s="142"/>
    </row>
    <row r="97" spans="1:1" x14ac:dyDescent="0.2">
      <c r="A97" s="142"/>
    </row>
    <row r="98" spans="1:1" x14ac:dyDescent="0.2">
      <c r="A98" s="142"/>
    </row>
    <row r="99" spans="1:1" x14ac:dyDescent="0.2">
      <c r="A99" s="142"/>
    </row>
    <row r="100" spans="1:1" x14ac:dyDescent="0.2">
      <c r="A100" s="142"/>
    </row>
    <row r="101" spans="1:1" x14ac:dyDescent="0.2">
      <c r="A101" s="142"/>
    </row>
    <row r="102" spans="1:1" x14ac:dyDescent="0.2">
      <c r="A102" s="142"/>
    </row>
    <row r="103" spans="1:1" x14ac:dyDescent="0.2">
      <c r="A103" s="142"/>
    </row>
    <row r="104" spans="1:1" x14ac:dyDescent="0.2">
      <c r="A104" s="142"/>
    </row>
    <row r="105" spans="1:1" x14ac:dyDescent="0.2">
      <c r="A105" s="142"/>
    </row>
    <row r="106" spans="1:1" x14ac:dyDescent="0.2">
      <c r="A106" s="142"/>
    </row>
    <row r="107" spans="1:1" x14ac:dyDescent="0.2">
      <c r="A107" s="142"/>
    </row>
    <row r="108" spans="1:1" x14ac:dyDescent="0.2">
      <c r="A108" s="142"/>
    </row>
    <row r="109" spans="1:1" x14ac:dyDescent="0.2">
      <c r="A109" s="142"/>
    </row>
    <row r="110" spans="1:1" x14ac:dyDescent="0.2">
      <c r="A110" s="142"/>
    </row>
    <row r="111" spans="1:1" x14ac:dyDescent="0.2">
      <c r="A111" s="142"/>
    </row>
    <row r="112" spans="1:1" x14ac:dyDescent="0.2">
      <c r="A112" s="142"/>
    </row>
    <row r="113" spans="1:1" x14ac:dyDescent="0.2">
      <c r="A113" s="142"/>
    </row>
    <row r="114" spans="1:1" x14ac:dyDescent="0.2">
      <c r="A114" s="142"/>
    </row>
    <row r="115" spans="1:1" x14ac:dyDescent="0.2">
      <c r="A115" s="142"/>
    </row>
    <row r="116" spans="1:1" x14ac:dyDescent="0.2">
      <c r="A116" s="142"/>
    </row>
    <row r="117" spans="1:1" x14ac:dyDescent="0.2">
      <c r="A117" s="142"/>
    </row>
    <row r="118" spans="1:1" x14ac:dyDescent="0.2">
      <c r="A118" s="142"/>
    </row>
    <row r="119" spans="1:1" x14ac:dyDescent="0.2">
      <c r="A119" s="142"/>
    </row>
    <row r="120" spans="1:1" x14ac:dyDescent="0.2">
      <c r="A120" s="142"/>
    </row>
    <row r="121" spans="1:1" x14ac:dyDescent="0.2">
      <c r="A121" s="142"/>
    </row>
    <row r="122" spans="1:1" x14ac:dyDescent="0.2">
      <c r="A122" s="142"/>
    </row>
    <row r="123" spans="1:1" x14ac:dyDescent="0.2">
      <c r="A123" s="142"/>
    </row>
    <row r="124" spans="1:1" x14ac:dyDescent="0.2">
      <c r="A124" s="142"/>
    </row>
    <row r="125" spans="1:1" x14ac:dyDescent="0.2">
      <c r="A125" s="142"/>
    </row>
    <row r="126" spans="1:1" x14ac:dyDescent="0.2">
      <c r="A126" s="142"/>
    </row>
    <row r="127" spans="1:1" x14ac:dyDescent="0.2">
      <c r="A127" s="142"/>
    </row>
    <row r="128" spans="1:1" x14ac:dyDescent="0.2">
      <c r="A128" s="142"/>
    </row>
    <row r="129" spans="1:1" x14ac:dyDescent="0.2">
      <c r="A129" s="142"/>
    </row>
    <row r="130" spans="1:1" x14ac:dyDescent="0.2">
      <c r="A130" s="142"/>
    </row>
    <row r="131" spans="1:1" x14ac:dyDescent="0.2">
      <c r="A131" s="142"/>
    </row>
    <row r="132" spans="1:1" x14ac:dyDescent="0.2">
      <c r="A132" s="142"/>
    </row>
    <row r="133" spans="1:1" x14ac:dyDescent="0.2">
      <c r="A133" s="142"/>
    </row>
    <row r="134" spans="1:1" x14ac:dyDescent="0.2">
      <c r="A134" s="142"/>
    </row>
    <row r="135" spans="1:1" x14ac:dyDescent="0.2">
      <c r="A135" s="142"/>
    </row>
    <row r="136" spans="1:1" x14ac:dyDescent="0.2">
      <c r="A136" s="142"/>
    </row>
    <row r="137" spans="1:1" x14ac:dyDescent="0.2">
      <c r="A137" s="142"/>
    </row>
    <row r="138" spans="1:1" x14ac:dyDescent="0.2">
      <c r="A138" s="142"/>
    </row>
    <row r="139" spans="1:1" x14ac:dyDescent="0.2">
      <c r="A139" s="142"/>
    </row>
    <row r="140" spans="1:1" x14ac:dyDescent="0.2">
      <c r="A140" s="142"/>
    </row>
    <row r="141" spans="1:1" x14ac:dyDescent="0.2">
      <c r="A141" s="142"/>
    </row>
    <row r="142" spans="1:1" x14ac:dyDescent="0.2">
      <c r="A142" s="142"/>
    </row>
    <row r="143" spans="1:1" x14ac:dyDescent="0.2">
      <c r="A143" s="142"/>
    </row>
    <row r="144" spans="1:1" x14ac:dyDescent="0.2">
      <c r="A144" s="142"/>
    </row>
    <row r="145" spans="1:1" x14ac:dyDescent="0.2">
      <c r="A145" s="142"/>
    </row>
    <row r="146" spans="1:1" x14ac:dyDescent="0.2">
      <c r="A146" s="142"/>
    </row>
    <row r="147" spans="1:1" x14ac:dyDescent="0.2">
      <c r="A147" s="142"/>
    </row>
    <row r="148" spans="1:1" x14ac:dyDescent="0.2">
      <c r="A148" s="142"/>
    </row>
    <row r="149" spans="1:1" x14ac:dyDescent="0.2">
      <c r="A149" s="142"/>
    </row>
    <row r="150" spans="1:1" x14ac:dyDescent="0.2">
      <c r="A150" s="142"/>
    </row>
    <row r="151" spans="1:1" x14ac:dyDescent="0.2">
      <c r="A151" s="142"/>
    </row>
    <row r="152" spans="1:1" x14ac:dyDescent="0.2">
      <c r="A152" s="142"/>
    </row>
    <row r="1048422" spans="2:2" x14ac:dyDescent="0.2">
      <c r="B1048422" s="141" t="s">
        <v>160</v>
      </c>
    </row>
  </sheetData>
  <sheetProtection selectLockedCells="1"/>
  <mergeCells count="3">
    <mergeCell ref="C17:D17"/>
    <mergeCell ref="C18:D18"/>
    <mergeCell ref="C19:D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7F2F-F74E-4934-9849-33F60518D3FE}">
  <dimension ref="B3:C7"/>
  <sheetViews>
    <sheetView zoomScaleNormal="100" workbookViewId="0">
      <selection activeCell="F10" sqref="F10"/>
    </sheetView>
  </sheetViews>
  <sheetFormatPr defaultRowHeight="15" x14ac:dyDescent="0.25"/>
  <cols>
    <col min="2" max="2" width="25.7109375" bestFit="1" customWidth="1"/>
    <col min="3" max="3" width="15.5703125" customWidth="1"/>
  </cols>
  <sheetData>
    <row r="3" spans="2:3" x14ac:dyDescent="0.25">
      <c r="B3" s="201" t="s">
        <v>194</v>
      </c>
      <c r="C3" s="162"/>
    </row>
    <row r="4" spans="2:3" x14ac:dyDescent="0.25">
      <c r="B4" s="159" t="s">
        <v>185</v>
      </c>
      <c r="C4" s="164">
        <f>laitteet!K47</f>
        <v>23391.699999999997</v>
      </c>
    </row>
    <row r="5" spans="2:3" ht="15.75" thickBot="1" x14ac:dyDescent="0.3">
      <c r="B5" s="163" t="s">
        <v>184</v>
      </c>
      <c r="C5" s="165">
        <f>työt!F15</f>
        <v>11690</v>
      </c>
    </row>
    <row r="6" spans="2:3" ht="15.75" thickTop="1" x14ac:dyDescent="0.25">
      <c r="B6" s="166" t="s">
        <v>183</v>
      </c>
      <c r="C6" s="167">
        <f>SUM(C4:C5)</f>
        <v>35081.699999999997</v>
      </c>
    </row>
    <row r="7" spans="2:3" x14ac:dyDescent="0.25">
      <c r="B7" s="160"/>
      <c r="C7" s="16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99B878DF3F764F970835A7D68EDC9E" ma:contentTypeVersion="12" ma:contentTypeDescription="Create a new document." ma:contentTypeScope="" ma:versionID="d0cef415bba5fa5db9df063157b71423">
  <xsd:schema xmlns:xsd="http://www.w3.org/2001/XMLSchema" xmlns:xs="http://www.w3.org/2001/XMLSchema" xmlns:p="http://schemas.microsoft.com/office/2006/metadata/properties" xmlns:ns2="03513a6a-a6f7-4111-99fb-a08798c0785b" xmlns:ns3="f7a7025a-7366-4a7d-bf1e-e6a36079e641" targetNamespace="http://schemas.microsoft.com/office/2006/metadata/properties" ma:root="true" ma:fieldsID="d7758f907523046f6f7c1a47a383a259" ns2:_="" ns3:_="">
    <xsd:import namespace="03513a6a-a6f7-4111-99fb-a08798c0785b"/>
    <xsd:import namespace="f7a7025a-7366-4a7d-bf1e-e6a36079e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13a6a-a6f7-4111-99fb-a08798c078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7025a-7366-4a7d-bf1e-e6a36079e6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CEB43F-603E-446A-ABD1-172CFA200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13a6a-a6f7-4111-99fb-a08798c0785b"/>
    <ds:schemaRef ds:uri="f7a7025a-7366-4a7d-bf1e-e6a36079e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F4B60A-7B43-4444-BEDB-5580E868B6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475E8-AB5C-4BDC-9EDB-CDC93B31CF81}">
  <ds:schemaRefs>
    <ds:schemaRef ds:uri="03513a6a-a6f7-4111-99fb-a08798c0785b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7a7025a-7366-4a7d-bf1e-e6a36079e64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laitteet</vt:lpstr>
      <vt:lpstr>työt</vt:lpstr>
      <vt:lpstr>kokonaishinta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Lahovuo Ira</dc:creator>
  <cp:lastModifiedBy>Wahlström Anne</cp:lastModifiedBy>
  <dcterms:created xsi:type="dcterms:W3CDTF">2021-03-03T07:09:08Z</dcterms:created>
  <dcterms:modified xsi:type="dcterms:W3CDTF">2021-03-15T12:22:13Z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0x0101008599B878DF3F764F970835A7D68EDC9E</vt:lpwstr>
  </property>
</Properties>
</file>