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https://turku-my.sharepoint.com/personal/mira_koivumaki-lindholm_turku_fi/Documents/"/>
    </mc:Choice>
  </mc:AlternateContent>
  <xr:revisionPtr revIDLastSave="0" documentId="8_{0C0F9C72-6AE5-4FAA-9BCE-A9AC91C34402}" xr6:coauthVersionLast="44" xr6:coauthVersionMax="44" xr10:uidLastSave="{00000000-0000-0000-0000-000000000000}"/>
  <bookViews>
    <workbookView xWindow="-120" yWindow="-120" windowWidth="20640" windowHeight="11160" xr2:uid="{00000000-000D-0000-FFFF-FFFF00000000}"/>
  </bookViews>
  <sheets>
    <sheet name="Turku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0" i="1" l="1"/>
  <c r="D10" i="1"/>
  <c r="F46" i="1" l="1"/>
  <c r="G53" i="1"/>
  <c r="H53" i="1"/>
  <c r="I53" i="1"/>
  <c r="F53" i="1"/>
  <c r="C54" i="1"/>
  <c r="C55" i="1"/>
  <c r="C56" i="1"/>
  <c r="C57" i="1"/>
  <c r="E53" i="1"/>
  <c r="E71" i="1" s="1"/>
  <c r="G46" i="1"/>
  <c r="H46" i="1"/>
  <c r="I46" i="1"/>
  <c r="E46" i="1"/>
  <c r="E70" i="1" s="1"/>
  <c r="D46" i="1"/>
  <c r="D70" i="1" s="1"/>
  <c r="C47" i="1"/>
  <c r="C48" i="1"/>
  <c r="C49" i="1"/>
  <c r="C50" i="1"/>
  <c r="C51" i="1"/>
  <c r="C52" i="1"/>
  <c r="C58" i="1"/>
  <c r="C59" i="1"/>
  <c r="C70" i="1" l="1"/>
  <c r="M15" i="1"/>
  <c r="M12" i="1"/>
  <c r="D12" i="1" s="1"/>
  <c r="M13" i="1"/>
  <c r="D13" i="1" s="1"/>
  <c r="M14" i="1"/>
  <c r="E14" i="1" s="1"/>
  <c r="M11" i="1"/>
  <c r="D11" i="1" s="1"/>
  <c r="E12" i="1" l="1"/>
  <c r="D14" i="1"/>
  <c r="E11" i="1"/>
  <c r="E13" i="1"/>
  <c r="H68" i="1" l="1"/>
  <c r="C39" i="1"/>
  <c r="C29" i="1"/>
  <c r="C21" i="1"/>
  <c r="H20" i="1"/>
  <c r="H69" i="1" s="1"/>
  <c r="I34" i="1"/>
  <c r="I70" i="1" s="1"/>
  <c r="I20" i="1"/>
  <c r="I69" i="1" s="1"/>
  <c r="I10" i="1"/>
  <c r="I68" i="1" s="1"/>
  <c r="H34" i="1"/>
  <c r="H70" i="1" s="1"/>
  <c r="H10" i="1"/>
  <c r="H67" i="1" s="1"/>
  <c r="I67" i="1" l="1"/>
  <c r="C45" i="1"/>
  <c r="C44" i="1"/>
  <c r="C43" i="1"/>
  <c r="C42" i="1"/>
  <c r="C41" i="1"/>
  <c r="C40" i="1"/>
  <c r="C38" i="1"/>
  <c r="C35" i="1"/>
  <c r="G34" i="1"/>
  <c r="G70" i="1" s="1"/>
  <c r="F34" i="1"/>
  <c r="F70" i="1" s="1"/>
  <c r="E34" i="1"/>
  <c r="D34" i="1"/>
  <c r="C33" i="1"/>
  <c r="C32" i="1"/>
  <c r="C31" i="1"/>
  <c r="C30" i="1"/>
  <c r="C28" i="1"/>
  <c r="C27" i="1"/>
  <c r="C26" i="1"/>
  <c r="C25" i="1"/>
  <c r="C24" i="1"/>
  <c r="C23" i="1"/>
  <c r="C22" i="1"/>
  <c r="G20" i="1"/>
  <c r="G69" i="1" s="1"/>
  <c r="F20" i="1"/>
  <c r="F69" i="1" s="1"/>
  <c r="E20" i="1"/>
  <c r="E68" i="1" s="1"/>
  <c r="D20" i="1"/>
  <c r="D68" i="1" s="1"/>
  <c r="F68" i="1"/>
  <c r="C14" i="1"/>
  <c r="C13" i="1"/>
  <c r="C12" i="1"/>
  <c r="C11" i="1"/>
  <c r="G10" i="1"/>
  <c r="F10" i="1"/>
  <c r="E10" i="1"/>
  <c r="E67" i="1" s="1"/>
  <c r="D67" i="1"/>
  <c r="C68" i="1" l="1"/>
  <c r="E69" i="1"/>
  <c r="E60" i="1"/>
  <c r="D69" i="1"/>
  <c r="G67" i="1"/>
  <c r="G68" i="1"/>
  <c r="F67" i="1"/>
  <c r="C20" i="1"/>
  <c r="C34" i="1"/>
  <c r="C10" i="1"/>
  <c r="C69" i="1" l="1"/>
  <c r="C67" i="1"/>
  <c r="E72" i="1" l="1"/>
  <c r="F4" i="1" l="1"/>
  <c r="F5" i="1" l="1"/>
  <c r="F71" i="1"/>
  <c r="F72" i="1" s="1"/>
  <c r="G4" i="1" s="1"/>
  <c r="G5" i="1" l="1"/>
  <c r="C46" i="1"/>
  <c r="I71" i="1"/>
  <c r="I72" i="1" s="1"/>
  <c r="J4" i="1" s="1"/>
  <c r="J5" i="1" s="1"/>
  <c r="G71" i="1"/>
  <c r="G72" i="1" s="1"/>
  <c r="H4" i="1" s="1"/>
  <c r="H71" i="1"/>
  <c r="H72" i="1" s="1"/>
  <c r="I4" i="1" s="1"/>
  <c r="I5" i="1" s="1"/>
  <c r="H5" i="1" l="1"/>
  <c r="D53" i="1"/>
  <c r="F60" i="1"/>
  <c r="G60" i="1"/>
  <c r="H60" i="1"/>
  <c r="I60" i="1"/>
  <c r="D71" i="1" l="1"/>
  <c r="D60" i="1"/>
  <c r="C53" i="1"/>
  <c r="C71" i="1" l="1"/>
  <c r="D72" i="1"/>
  <c r="E4" i="1" l="1"/>
  <c r="C72" i="1"/>
  <c r="C5" i="1" l="1"/>
  <c r="C4" i="1"/>
  <c r="C6" i="1" s="1"/>
  <c r="E5" i="1"/>
  <c r="K5" i="1" s="1"/>
  <c r="K4" i="1"/>
</calcChain>
</file>

<file path=xl/sharedStrings.xml><?xml version="1.0" encoding="utf-8"?>
<sst xmlns="http://schemas.openxmlformats.org/spreadsheetml/2006/main" count="54" uniqueCount="39">
  <si>
    <t xml:space="preserve"> PARTNERI:</t>
  </si>
  <si>
    <t>Rahoitus %</t>
  </si>
  <si>
    <t>TOTAL</t>
  </si>
  <si>
    <t>Kokonaisbudjetti</t>
  </si>
  <si>
    <t>Omarahoitus</t>
  </si>
  <si>
    <t>BL</t>
  </si>
  <si>
    <t>Erittely</t>
  </si>
  <si>
    <t xml:space="preserve">TOTAL:
</t>
  </si>
  <si>
    <t xml:space="preserve"> </t>
  </si>
  <si>
    <t>TOTAL COSTS PER PERIOD</t>
  </si>
  <si>
    <t>Budjettilinjat</t>
  </si>
  <si>
    <t xml:space="preserve">TOTAL:
</t>
  </si>
  <si>
    <t>Kokonaiskustannukset</t>
  </si>
  <si>
    <t>Raportointikaudet/ vuodet</t>
  </si>
  <si>
    <t>Palkka</t>
  </si>
  <si>
    <t>sis lomarahan</t>
  </si>
  <si>
    <t>Palkka+sivukulut 26%</t>
  </si>
  <si>
    <t>Palkkasummat päivittyvät taulukkoon automaattisesti, merkkaa bruttopalkka ja kuukaudet.  Tarvittaessa muuta lisäkulu prosenttia!</t>
  </si>
  <si>
    <t>Henkilöstökulut  (A)</t>
  </si>
  <si>
    <t>Ostopalvelut (B)</t>
  </si>
  <si>
    <t xml:space="preserve">Matkakustannukset ( C ) </t>
  </si>
  <si>
    <t>Toimitilojen vuokrat (D)</t>
  </si>
  <si>
    <t>Muut toimintakustannukset (E)</t>
  </si>
  <si>
    <t>Henkilöstökulut (A)</t>
  </si>
  <si>
    <t>Verkosto- ja markkinointivastaava</t>
  </si>
  <si>
    <t>Teknologinen ratkaisu</t>
  </si>
  <si>
    <t>VM rahoitus</t>
  </si>
  <si>
    <t>työpajojen tarvikkeet</t>
  </si>
  <si>
    <t>markkinointimateriaalit</t>
  </si>
  <si>
    <t>työpajojen tarjoilut</t>
  </si>
  <si>
    <t xml:space="preserve">Tekninen projektipäällikkö </t>
  </si>
  <si>
    <t>Projektisihteeri</t>
  </si>
  <si>
    <t xml:space="preserve">Konsultaatio: </t>
  </si>
  <si>
    <t>sis. Asiantuntijamatkat työpajoihin</t>
  </si>
  <si>
    <t>sis. Asiantuntijapalkkiot (työpajat)</t>
  </si>
  <si>
    <t>Kotimaan matkat: Turku</t>
  </si>
  <si>
    <t xml:space="preserve">Tilintarkastus </t>
  </si>
  <si>
    <t>Työpajojen osallistujat</t>
  </si>
  <si>
    <t>Hankekoordinaattori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</si>
</sst>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€&quot;"/>
    <numFmt numFmtId="165" formatCode="0.0"/>
  </numFmts>
  <fonts count="25" x14ac:knownFonts="1"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0"/>
      <color rgb="FFFF0000"/>
      <name val="Arial Narrow"/>
      <family val="2"/>
    </font>
    <font>
      <sz val="9"/>
      <name val="Arial Narrow"/>
      <family val="2"/>
    </font>
    <font>
      <b/>
      <sz val="11"/>
      <name val="Arial"/>
      <family val="2"/>
    </font>
    <font>
      <b/>
      <sz val="10"/>
      <name val="Arial Narrow"/>
      <family val="2"/>
    </font>
    <font>
      <b/>
      <sz val="12"/>
      <name val="Arial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b/>
      <sz val="10"/>
      <color indexed="10"/>
      <name val="Arial Narrow"/>
      <family val="2"/>
    </font>
    <font>
      <b/>
      <sz val="11"/>
      <color indexed="18"/>
      <name val="Arial"/>
      <family val="2"/>
    </font>
    <font>
      <sz val="12"/>
      <name val="Arial Narrow"/>
      <family val="2"/>
    </font>
    <font>
      <b/>
      <sz val="9"/>
      <name val="Arial Narrow"/>
      <family val="2"/>
    </font>
    <font>
      <sz val="12"/>
      <color indexed="12"/>
      <name val="Arial Narrow"/>
      <family val="2"/>
    </font>
    <font>
      <sz val="9"/>
      <color indexed="12"/>
      <name val="Arial Narrow"/>
      <family val="2"/>
    </font>
    <font>
      <sz val="12"/>
      <color theme="8" tint="0.39997558519241921"/>
      <name val="Arial Narrow"/>
      <family val="2"/>
    </font>
    <font>
      <sz val="11"/>
      <name val="Arial"/>
      <family val="2"/>
    </font>
    <font>
      <b/>
      <sz val="14"/>
      <name val="Arial Narrow"/>
      <family val="2"/>
    </font>
    <font>
      <sz val="12"/>
      <color indexed="10"/>
      <name val="Arial Narrow"/>
      <family val="2"/>
    </font>
    <font>
      <b/>
      <sz val="16"/>
      <name val="Arial Narrow"/>
      <family val="2"/>
    </font>
    <font>
      <b/>
      <sz val="18"/>
      <name val="Arial"/>
      <family val="2"/>
    </font>
    <font>
      <sz val="12"/>
      <color rgb="FFFF0000"/>
      <name val="Arial Narrow"/>
      <family val="2"/>
    </font>
  </fonts>
  <fills count="2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lightGray">
        <fgColor indexed="22"/>
        <bgColor indexed="9"/>
      </patternFill>
    </fill>
    <fill>
      <patternFill patternType="lightGray">
        <fgColor indexed="22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indexed="22"/>
        <bgColor rgb="FF92D050"/>
      </patternFill>
    </fill>
    <fill>
      <patternFill patternType="lightGray">
        <fgColor indexed="22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lightGray">
        <fgColor indexed="22"/>
        <bgColor theme="1" tint="0.249977111117893"/>
      </patternFill>
    </fill>
    <fill>
      <patternFill patternType="solid">
        <fgColor theme="5" tint="0.59999389629810485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92">
    <xf numFmtId="0" fontId="0" fillId="0" borderId="0" xfId="0"/>
    <xf numFmtId="0" fontId="2" fillId="0" borderId="0" xfId="1"/>
    <xf numFmtId="0" fontId="3" fillId="0" borderId="0" xfId="1" applyFont="1" applyFill="1" applyAlignment="1">
      <alignment horizontal="left"/>
    </xf>
    <xf numFmtId="0" fontId="1" fillId="0" borderId="0" xfId="1" applyFont="1" applyFill="1"/>
    <xf numFmtId="0" fontId="4" fillId="0" borderId="0" xfId="1" applyFont="1"/>
    <xf numFmtId="0" fontId="6" fillId="0" borderId="1" xfId="1" applyFont="1" applyBorder="1" applyAlignment="1"/>
    <xf numFmtId="0" fontId="2" fillId="0" borderId="0" xfId="1" applyBorder="1"/>
    <xf numFmtId="4" fontId="3" fillId="3" borderId="0" xfId="1" applyNumberFormat="1" applyFont="1" applyFill="1" applyBorder="1" applyAlignment="1" applyProtection="1">
      <alignment horizontal="center" vertical="top" wrapText="1"/>
    </xf>
    <xf numFmtId="0" fontId="8" fillId="4" borderId="2" xfId="1" applyFont="1" applyFill="1" applyBorder="1" applyAlignment="1">
      <alignment vertical="top"/>
    </xf>
    <xf numFmtId="10" fontId="9" fillId="5" borderId="1" xfId="1" applyNumberFormat="1" applyFont="1" applyFill="1" applyBorder="1" applyAlignment="1" applyProtection="1">
      <alignment horizontal="center" vertical="top"/>
      <protection locked="0"/>
    </xf>
    <xf numFmtId="10" fontId="8" fillId="6" borderId="1" xfId="1" applyNumberFormat="1" applyFont="1" applyFill="1" applyBorder="1" applyAlignment="1">
      <alignment horizontal="center"/>
    </xf>
    <xf numFmtId="4" fontId="9" fillId="3" borderId="5" xfId="1" applyNumberFormat="1" applyFont="1" applyFill="1" applyBorder="1" applyAlignment="1" applyProtection="1">
      <alignment horizontal="center" vertical="top" wrapText="1"/>
    </xf>
    <xf numFmtId="4" fontId="9" fillId="3" borderId="0" xfId="1" applyNumberFormat="1" applyFont="1" applyFill="1" applyBorder="1" applyAlignment="1" applyProtection="1">
      <alignment horizontal="center" vertical="top" wrapText="1"/>
    </xf>
    <xf numFmtId="0" fontId="8" fillId="4" borderId="2" xfId="1" applyFont="1" applyFill="1" applyBorder="1" applyAlignment="1">
      <alignment vertical="top" wrapText="1"/>
    </xf>
    <xf numFmtId="164" fontId="9" fillId="5" borderId="1" xfId="1" applyNumberFormat="1" applyFont="1" applyFill="1" applyBorder="1" applyAlignment="1" applyProtection="1">
      <alignment horizontal="center"/>
      <protection locked="0"/>
    </xf>
    <xf numFmtId="4" fontId="4" fillId="6" borderId="1" xfId="1" applyNumberFormat="1" applyFont="1" applyFill="1" applyBorder="1" applyAlignment="1" applyProtection="1">
      <alignment horizontal="right"/>
    </xf>
    <xf numFmtId="4" fontId="8" fillId="7" borderId="1" xfId="1" applyNumberFormat="1" applyFont="1" applyFill="1" applyBorder="1" applyAlignment="1" applyProtection="1">
      <alignment horizontal="center" vertical="top" wrapText="1"/>
    </xf>
    <xf numFmtId="4" fontId="9" fillId="4" borderId="1" xfId="1" applyNumberFormat="1" applyFont="1" applyFill="1" applyBorder="1" applyAlignment="1" applyProtection="1">
      <alignment wrapText="1"/>
    </xf>
    <xf numFmtId="4" fontId="6" fillId="0" borderId="1" xfId="1" applyNumberFormat="1" applyFont="1" applyBorder="1" applyAlignment="1" applyProtection="1">
      <alignment horizontal="center"/>
    </xf>
    <xf numFmtId="4" fontId="6" fillId="3" borderId="6" xfId="1" applyNumberFormat="1" applyFont="1" applyFill="1" applyBorder="1" applyAlignment="1" applyProtection="1">
      <alignment horizontal="center"/>
    </xf>
    <xf numFmtId="0" fontId="10" fillId="0" borderId="0" xfId="1" applyFont="1"/>
    <xf numFmtId="4" fontId="4" fillId="0" borderId="0" xfId="1" applyNumberFormat="1" applyFont="1"/>
    <xf numFmtId="0" fontId="11" fillId="8" borderId="2" xfId="1" applyFont="1" applyFill="1" applyBorder="1"/>
    <xf numFmtId="164" fontId="11" fillId="8" borderId="1" xfId="1" applyNumberFormat="1" applyFont="1" applyFill="1" applyBorder="1" applyAlignment="1">
      <alignment horizontal="center"/>
    </xf>
    <xf numFmtId="0" fontId="12" fillId="0" borderId="0" xfId="1" applyFont="1"/>
    <xf numFmtId="0" fontId="12" fillId="0" borderId="0" xfId="1" applyFont="1" applyFill="1" applyAlignment="1">
      <alignment horizontal="center" wrapText="1"/>
    </xf>
    <xf numFmtId="0" fontId="2" fillId="0" borderId="0" xfId="1" applyFill="1"/>
    <xf numFmtId="0" fontId="12" fillId="0" borderId="0" xfId="1" applyFont="1" applyFill="1" applyAlignment="1">
      <alignment horizontal="left"/>
    </xf>
    <xf numFmtId="0" fontId="2" fillId="3" borderId="0" xfId="1" applyFill="1" applyBorder="1"/>
    <xf numFmtId="0" fontId="4" fillId="0" borderId="0" xfId="1" applyFont="1" applyBorder="1"/>
    <xf numFmtId="0" fontId="5" fillId="0" borderId="7" xfId="1" applyFont="1" applyBorder="1" applyProtection="1"/>
    <xf numFmtId="0" fontId="5" fillId="0" borderId="0" xfId="1" applyFont="1" applyBorder="1" applyProtection="1"/>
    <xf numFmtId="0" fontId="5" fillId="3" borderId="0" xfId="1" applyFont="1" applyFill="1" applyBorder="1" applyProtection="1"/>
    <xf numFmtId="0" fontId="9" fillId="9" borderId="2" xfId="1" applyFont="1" applyFill="1" applyBorder="1" applyAlignment="1" applyProtection="1">
      <alignment wrapText="1"/>
    </xf>
    <xf numFmtId="4" fontId="6" fillId="0" borderId="1" xfId="1" applyNumberFormat="1" applyFont="1" applyBorder="1" applyAlignment="1" applyProtection="1">
      <alignment horizontal="center" vertical="top" wrapText="1"/>
    </xf>
    <xf numFmtId="4" fontId="6" fillId="3" borderId="0" xfId="1" applyNumberFormat="1" applyFont="1" applyFill="1" applyBorder="1" applyAlignment="1" applyProtection="1">
      <alignment horizontal="center" vertical="top" wrapText="1"/>
    </xf>
    <xf numFmtId="0" fontId="4" fillId="3" borderId="0" xfId="1" applyFont="1" applyFill="1" applyBorder="1"/>
    <xf numFmtId="0" fontId="6" fillId="0" borderId="0" xfId="1" applyNumberFormat="1" applyFont="1" applyBorder="1" applyAlignment="1" applyProtection="1">
      <alignment horizontal="center" vertical="top" wrapText="1"/>
    </xf>
    <xf numFmtId="4" fontId="6" fillId="0" borderId="0" xfId="1" applyNumberFormat="1" applyFont="1" applyBorder="1" applyAlignment="1" applyProtection="1">
      <alignment horizontal="center" vertical="top" wrapText="1"/>
    </xf>
    <xf numFmtId="4" fontId="9" fillId="2" borderId="9" xfId="1" applyNumberFormat="1" applyFont="1" applyFill="1" applyBorder="1" applyAlignment="1" applyProtection="1">
      <alignment wrapText="1"/>
    </xf>
    <xf numFmtId="4" fontId="15" fillId="2" borderId="10" xfId="1" applyNumberFormat="1" applyFont="1" applyFill="1" applyBorder="1" applyAlignment="1" applyProtection="1">
      <alignment horizontal="center"/>
    </xf>
    <xf numFmtId="4" fontId="15" fillId="2" borderId="11" xfId="1" applyNumberFormat="1" applyFont="1" applyFill="1" applyBorder="1" applyAlignment="1" applyProtection="1">
      <alignment horizontal="center"/>
    </xf>
    <xf numFmtId="4" fontId="4" fillId="3" borderId="0" xfId="1" applyNumberFormat="1" applyFont="1" applyFill="1" applyBorder="1" applyAlignment="1" applyProtection="1">
      <alignment horizontal="right"/>
    </xf>
    <xf numFmtId="4" fontId="4" fillId="3" borderId="0" xfId="1" applyNumberFormat="1" applyFont="1" applyFill="1" applyBorder="1"/>
    <xf numFmtId="0" fontId="15" fillId="0" borderId="0" xfId="1" applyFont="1" applyBorder="1" applyAlignment="1">
      <alignment horizontal="left"/>
    </xf>
    <xf numFmtId="2" fontId="2" fillId="0" borderId="0" xfId="1" applyNumberFormat="1" applyBorder="1"/>
    <xf numFmtId="4" fontId="2" fillId="0" borderId="0" xfId="1" applyNumberFormat="1" applyBorder="1"/>
    <xf numFmtId="2" fontId="2" fillId="0" borderId="0" xfId="1" applyNumberFormat="1" applyBorder="1" applyAlignment="1">
      <alignment horizontal="center"/>
    </xf>
    <xf numFmtId="4" fontId="14" fillId="5" borderId="12" xfId="1" applyNumberFormat="1" applyFont="1" applyFill="1" applyBorder="1" applyAlignment="1" applyProtection="1">
      <alignment horizontal="left" wrapText="1"/>
    </xf>
    <xf numFmtId="4" fontId="4" fillId="3" borderId="0" xfId="1" applyNumberFormat="1" applyFont="1" applyFill="1" applyBorder="1" applyAlignment="1" applyProtection="1">
      <alignment horizontal="right"/>
      <protection locked="0"/>
    </xf>
    <xf numFmtId="0" fontId="16" fillId="3" borderId="0" xfId="1" applyFont="1" applyFill="1" applyBorder="1" applyProtection="1">
      <protection locked="0"/>
    </xf>
    <xf numFmtId="0" fontId="17" fillId="3" borderId="0" xfId="1" applyFont="1" applyFill="1" applyBorder="1" applyProtection="1">
      <protection locked="0"/>
    </xf>
    <xf numFmtId="4" fontId="18" fillId="5" borderId="12" xfId="1" applyNumberFormat="1" applyFont="1" applyFill="1" applyBorder="1" applyAlignment="1" applyProtection="1">
      <alignment horizontal="left" wrapText="1"/>
    </xf>
    <xf numFmtId="2" fontId="2" fillId="0" borderId="0" xfId="1" applyNumberFormat="1" applyFont="1" applyBorder="1" applyAlignment="1">
      <alignment horizontal="right"/>
    </xf>
    <xf numFmtId="4" fontId="9" fillId="2" borderId="22" xfId="1" applyNumberFormat="1" applyFont="1" applyFill="1" applyBorder="1" applyProtection="1"/>
    <xf numFmtId="4" fontId="15" fillId="2" borderId="23" xfId="1" applyNumberFormat="1" applyFont="1" applyFill="1" applyBorder="1" applyAlignment="1" applyProtection="1">
      <alignment horizontal="center"/>
    </xf>
    <xf numFmtId="4" fontId="14" fillId="10" borderId="26" xfId="1" applyNumberFormat="1" applyFont="1" applyFill="1" applyBorder="1" applyAlignment="1" applyProtection="1">
      <alignment horizontal="left" wrapText="1"/>
    </xf>
    <xf numFmtId="4" fontId="4" fillId="0" borderId="27" xfId="1" applyNumberFormat="1" applyFont="1" applyBorder="1" applyAlignment="1" applyProtection="1">
      <alignment horizontal="center"/>
    </xf>
    <xf numFmtId="49" fontId="14" fillId="10" borderId="26" xfId="1" applyNumberFormat="1" applyFont="1" applyFill="1" applyBorder="1" applyAlignment="1">
      <alignment vertical="top" wrapText="1"/>
    </xf>
    <xf numFmtId="3" fontId="9" fillId="2" borderId="14" xfId="1" applyNumberFormat="1" applyFont="1" applyFill="1" applyBorder="1" applyAlignment="1" applyProtection="1">
      <alignment horizontal="center"/>
    </xf>
    <xf numFmtId="4" fontId="14" fillId="10" borderId="28" xfId="1" applyNumberFormat="1" applyFont="1" applyFill="1" applyBorder="1" applyAlignment="1" applyProtection="1">
      <alignment horizontal="left" wrapText="1"/>
    </xf>
    <xf numFmtId="4" fontId="4" fillId="0" borderId="29" xfId="1" applyNumberFormat="1" applyFont="1" applyBorder="1" applyAlignment="1" applyProtection="1">
      <alignment horizontal="center"/>
    </xf>
    <xf numFmtId="4" fontId="14" fillId="5" borderId="26" xfId="1" applyNumberFormat="1" applyFont="1" applyFill="1" applyBorder="1" applyAlignment="1" applyProtection="1">
      <alignment horizontal="left" wrapText="1"/>
      <protection locked="0"/>
    </xf>
    <xf numFmtId="4" fontId="18" fillId="5" borderId="26" xfId="1" applyNumberFormat="1" applyFont="1" applyFill="1" applyBorder="1" applyAlignment="1" applyProtection="1">
      <alignment horizontal="left" wrapText="1"/>
      <protection locked="0"/>
    </xf>
    <xf numFmtId="4" fontId="4" fillId="0" borderId="0" xfId="1" applyNumberFormat="1" applyFont="1" applyFill="1" applyBorder="1" applyAlignment="1" applyProtection="1">
      <alignment horizontal="right"/>
      <protection locked="0"/>
    </xf>
    <xf numFmtId="3" fontId="9" fillId="2" borderId="8" xfId="1" applyNumberFormat="1" applyFont="1" applyFill="1" applyBorder="1" applyAlignment="1" applyProtection="1">
      <alignment horizontal="center"/>
    </xf>
    <xf numFmtId="4" fontId="9" fillId="9" borderId="0" xfId="1" applyNumberFormat="1" applyFont="1" applyFill="1" applyBorder="1" applyAlignment="1" applyProtection="1">
      <alignment horizontal="right"/>
    </xf>
    <xf numFmtId="4" fontId="9" fillId="11" borderId="1" xfId="1" applyNumberFormat="1" applyFont="1" applyFill="1" applyBorder="1" applyAlignment="1" applyProtection="1">
      <alignment horizontal="center"/>
    </xf>
    <xf numFmtId="4" fontId="9" fillId="11" borderId="0" xfId="1" applyNumberFormat="1" applyFont="1" applyFill="1" applyBorder="1" applyAlignment="1" applyProtection="1">
      <alignment horizontal="center"/>
    </xf>
    <xf numFmtId="4" fontId="19" fillId="3" borderId="0" xfId="1" applyNumberFormat="1" applyFont="1" applyFill="1" applyBorder="1" applyProtection="1"/>
    <xf numFmtId="0" fontId="19" fillId="3" borderId="0" xfId="1" applyFont="1" applyFill="1" applyBorder="1" applyProtection="1"/>
    <xf numFmtId="4" fontId="5" fillId="3" borderId="0" xfId="1" applyNumberFormat="1" applyFont="1" applyFill="1" applyBorder="1" applyProtection="1"/>
    <xf numFmtId="0" fontId="9" fillId="3" borderId="0" xfId="1" applyFont="1" applyFill="1" applyBorder="1" applyAlignment="1" applyProtection="1">
      <alignment wrapText="1"/>
    </xf>
    <xf numFmtId="0" fontId="9" fillId="9" borderId="5" xfId="1" applyFont="1" applyFill="1" applyBorder="1" applyAlignment="1" applyProtection="1">
      <alignment wrapText="1"/>
    </xf>
    <xf numFmtId="4" fontId="9" fillId="2" borderId="34" xfId="1" applyNumberFormat="1" applyFont="1" applyFill="1" applyBorder="1" applyAlignment="1" applyProtection="1">
      <alignment wrapText="1"/>
    </xf>
    <xf numFmtId="4" fontId="4" fillId="15" borderId="1" xfId="1" applyNumberFormat="1" applyFont="1" applyFill="1" applyBorder="1" applyAlignment="1" applyProtection="1">
      <alignment horizontal="center"/>
    </xf>
    <xf numFmtId="4" fontId="4" fillId="12" borderId="0" xfId="1" applyNumberFormat="1" applyFont="1" applyFill="1" applyBorder="1" applyAlignment="1" applyProtection="1">
      <alignment horizontal="center"/>
    </xf>
    <xf numFmtId="4" fontId="4" fillId="3" borderId="0" xfId="1" applyNumberFormat="1" applyFont="1" applyFill="1" applyBorder="1" applyAlignment="1">
      <alignment horizontal="center"/>
    </xf>
    <xf numFmtId="4" fontId="9" fillId="9" borderId="6" xfId="1" applyNumberFormat="1" applyFont="1" applyFill="1" applyBorder="1" applyAlignment="1" applyProtection="1">
      <alignment horizontal="center"/>
    </xf>
    <xf numFmtId="4" fontId="15" fillId="14" borderId="6" xfId="1" applyNumberFormat="1" applyFont="1" applyFill="1" applyBorder="1" applyAlignment="1" applyProtection="1">
      <alignment horizontal="center"/>
    </xf>
    <xf numFmtId="4" fontId="15" fillId="12" borderId="0" xfId="1" applyNumberFormat="1" applyFont="1" applyFill="1" applyBorder="1" applyAlignment="1" applyProtection="1">
      <alignment horizontal="center"/>
    </xf>
    <xf numFmtId="4" fontId="14" fillId="3" borderId="0" xfId="1" applyNumberFormat="1" applyFont="1" applyFill="1" applyBorder="1" applyAlignment="1" applyProtection="1">
      <alignment wrapText="1"/>
    </xf>
    <xf numFmtId="4" fontId="14" fillId="3" borderId="0" xfId="1" applyNumberFormat="1" applyFont="1" applyFill="1" applyBorder="1" applyAlignment="1" applyProtection="1">
      <alignment wrapText="1"/>
      <protection locked="0"/>
    </xf>
    <xf numFmtId="4" fontId="14" fillId="3" borderId="0" xfId="1" applyNumberFormat="1" applyFont="1" applyFill="1" applyBorder="1" applyProtection="1"/>
    <xf numFmtId="4" fontId="21" fillId="3" borderId="0" xfId="1" applyNumberFormat="1" applyFont="1" applyFill="1" applyBorder="1" applyAlignment="1" applyProtection="1">
      <alignment wrapText="1"/>
      <protection locked="0"/>
    </xf>
    <xf numFmtId="4" fontId="9" fillId="3" borderId="0" xfId="1" applyNumberFormat="1" applyFont="1" applyFill="1" applyBorder="1" applyAlignment="1" applyProtection="1">
      <alignment horizontal="right"/>
    </xf>
    <xf numFmtId="4" fontId="15" fillId="12" borderId="0" xfId="1" applyNumberFormat="1" applyFont="1" applyFill="1" applyBorder="1" applyAlignment="1" applyProtection="1">
      <alignment horizontal="right"/>
    </xf>
    <xf numFmtId="0" fontId="2" fillId="3" borderId="0" xfId="1" applyFill="1" applyBorder="1" applyProtection="1"/>
    <xf numFmtId="4" fontId="15" fillId="11" borderId="0" xfId="1" applyNumberFormat="1" applyFont="1" applyFill="1" applyBorder="1" applyAlignment="1" applyProtection="1">
      <alignment horizontal="right"/>
    </xf>
    <xf numFmtId="4" fontId="4" fillId="9" borderId="0" xfId="1" applyNumberFormat="1" applyFont="1" applyFill="1"/>
    <xf numFmtId="0" fontId="2" fillId="9" borderId="0" xfId="1" applyFill="1"/>
    <xf numFmtId="4" fontId="6" fillId="3" borderId="0" xfId="1" applyNumberFormat="1" applyFont="1" applyFill="1" applyBorder="1" applyAlignment="1" applyProtection="1">
      <alignment horizontal="left" vertical="top" wrapText="1"/>
    </xf>
    <xf numFmtId="4" fontId="15" fillId="2" borderId="33" xfId="1" applyNumberFormat="1" applyFont="1" applyFill="1" applyBorder="1" applyAlignment="1" applyProtection="1">
      <alignment horizontal="center"/>
      <protection locked="0"/>
    </xf>
    <xf numFmtId="4" fontId="9" fillId="11" borderId="2" xfId="1" applyNumberFormat="1" applyFont="1" applyFill="1" applyBorder="1" applyAlignment="1" applyProtection="1">
      <alignment horizontal="center"/>
    </xf>
    <xf numFmtId="4" fontId="4" fillId="10" borderId="29" xfId="1" applyNumberFormat="1" applyFont="1" applyFill="1" applyBorder="1" applyAlignment="1" applyProtection="1">
      <alignment horizontal="center"/>
      <protection locked="0"/>
    </xf>
    <xf numFmtId="4" fontId="4" fillId="5" borderId="37" xfId="1" applyNumberFormat="1" applyFont="1" applyFill="1" applyBorder="1" applyAlignment="1" applyProtection="1">
      <alignment horizontal="right"/>
      <protection locked="0"/>
    </xf>
    <xf numFmtId="4" fontId="15" fillId="2" borderId="6" xfId="1" applyNumberFormat="1" applyFont="1" applyFill="1" applyBorder="1" applyAlignment="1" applyProtection="1">
      <alignment horizontal="center"/>
      <protection locked="0"/>
    </xf>
    <xf numFmtId="4" fontId="4" fillId="5" borderId="29" xfId="1" applyNumberFormat="1" applyFont="1" applyFill="1" applyBorder="1" applyAlignment="1" applyProtection="1">
      <alignment horizontal="right"/>
      <protection locked="0"/>
    </xf>
    <xf numFmtId="4" fontId="4" fillId="10" borderId="29" xfId="1" applyNumberFormat="1" applyFont="1" applyFill="1" applyBorder="1" applyAlignment="1" applyProtection="1">
      <alignment horizontal="right"/>
      <protection locked="0"/>
    </xf>
    <xf numFmtId="4" fontId="4" fillId="5" borderId="38" xfId="1" applyNumberFormat="1" applyFont="1" applyFill="1" applyBorder="1" applyAlignment="1" applyProtection="1">
      <alignment horizontal="right"/>
      <protection locked="0"/>
    </xf>
    <xf numFmtId="4" fontId="4" fillId="10" borderId="13" xfId="1" applyNumberFormat="1" applyFont="1" applyFill="1" applyBorder="1" applyAlignment="1" applyProtection="1">
      <alignment horizontal="center"/>
      <protection locked="0"/>
    </xf>
    <xf numFmtId="4" fontId="4" fillId="5" borderId="39" xfId="1" applyNumberFormat="1" applyFont="1" applyFill="1" applyBorder="1" applyAlignment="1" applyProtection="1">
      <alignment horizontal="right"/>
      <protection locked="0"/>
    </xf>
    <xf numFmtId="4" fontId="15" fillId="2" borderId="40" xfId="1" applyNumberFormat="1" applyFont="1" applyFill="1" applyBorder="1" applyAlignment="1" applyProtection="1">
      <alignment horizontal="center"/>
    </xf>
    <xf numFmtId="4" fontId="4" fillId="5" borderId="13" xfId="1" applyNumberFormat="1" applyFont="1" applyFill="1" applyBorder="1" applyAlignment="1" applyProtection="1">
      <alignment horizontal="right"/>
      <protection locked="0"/>
    </xf>
    <xf numFmtId="4" fontId="4" fillId="10" borderId="13" xfId="1" applyNumberFormat="1" applyFont="1" applyFill="1" applyBorder="1" applyAlignment="1" applyProtection="1">
      <alignment horizontal="right"/>
      <protection locked="0"/>
    </xf>
    <xf numFmtId="4" fontId="4" fillId="5" borderId="19" xfId="1" applyNumberFormat="1" applyFont="1" applyFill="1" applyBorder="1" applyAlignment="1" applyProtection="1">
      <alignment horizontal="right"/>
      <protection locked="0"/>
    </xf>
    <xf numFmtId="4" fontId="9" fillId="2" borderId="45" xfId="1" applyNumberFormat="1" applyFont="1" applyFill="1" applyBorder="1" applyAlignment="1" applyProtection="1">
      <alignment horizontal="left" wrapText="1"/>
    </xf>
    <xf numFmtId="4" fontId="14" fillId="5" borderId="12" xfId="1" applyNumberFormat="1" applyFont="1" applyFill="1" applyBorder="1" applyAlignment="1" applyProtection="1">
      <alignment horizontal="left" wrapText="1"/>
      <protection locked="0"/>
    </xf>
    <xf numFmtId="4" fontId="14" fillId="10" borderId="12" xfId="1" applyNumberFormat="1" applyFont="1" applyFill="1" applyBorder="1" applyAlignment="1" applyProtection="1">
      <alignment wrapText="1"/>
    </xf>
    <xf numFmtId="4" fontId="4" fillId="0" borderId="38" xfId="1" applyNumberFormat="1" applyFont="1" applyBorder="1" applyAlignment="1" applyProtection="1">
      <alignment horizontal="center"/>
    </xf>
    <xf numFmtId="4" fontId="15" fillId="2" borderId="1" xfId="1" applyNumberFormat="1" applyFont="1" applyFill="1" applyBorder="1" applyAlignment="1" applyProtection="1">
      <alignment horizontal="center"/>
    </xf>
    <xf numFmtId="0" fontId="2" fillId="0" borderId="0" xfId="1" applyAlignment="1">
      <alignment horizontal="center"/>
    </xf>
    <xf numFmtId="0" fontId="5" fillId="0" borderId="0" xfId="1" applyFont="1" applyBorder="1" applyAlignment="1">
      <alignment horizontal="center"/>
    </xf>
    <xf numFmtId="0" fontId="2" fillId="0" borderId="0" xfId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13" fillId="0" borderId="7" xfId="1" applyFont="1" applyBorder="1" applyAlignment="1" applyProtection="1">
      <alignment horizontal="center"/>
    </xf>
    <xf numFmtId="0" fontId="9" fillId="9" borderId="5" xfId="1" applyFont="1" applyFill="1" applyBorder="1" applyAlignment="1" applyProtection="1">
      <alignment horizontal="center" wrapText="1"/>
    </xf>
    <xf numFmtId="3" fontId="14" fillId="3" borderId="0" xfId="1" applyNumberFormat="1" applyFont="1" applyFill="1" applyBorder="1" applyAlignment="1" applyProtection="1">
      <alignment horizontal="center"/>
    </xf>
    <xf numFmtId="3" fontId="14" fillId="9" borderId="17" xfId="1" applyNumberFormat="1" applyFont="1" applyFill="1" applyBorder="1" applyAlignment="1" applyProtection="1">
      <alignment horizontal="center"/>
    </xf>
    <xf numFmtId="3" fontId="14" fillId="9" borderId="18" xfId="1" applyNumberFormat="1" applyFont="1" applyFill="1" applyBorder="1" applyAlignment="1" applyProtection="1">
      <alignment horizontal="center"/>
    </xf>
    <xf numFmtId="3" fontId="9" fillId="2" borderId="2" xfId="1" applyNumberFormat="1" applyFont="1" applyFill="1" applyBorder="1" applyAlignment="1" applyProtection="1">
      <alignment horizontal="center"/>
    </xf>
    <xf numFmtId="3" fontId="14" fillId="9" borderId="25" xfId="1" applyNumberFormat="1" applyFont="1" applyFill="1" applyBorder="1" applyAlignment="1" applyProtection="1">
      <alignment horizontal="center"/>
    </xf>
    <xf numFmtId="0" fontId="13" fillId="3" borderId="0" xfId="1" applyFont="1" applyFill="1" applyBorder="1" applyAlignment="1" applyProtection="1">
      <alignment horizontal="center"/>
    </xf>
    <xf numFmtId="0" fontId="9" fillId="3" borderId="0" xfId="1" applyFont="1" applyFill="1" applyBorder="1" applyAlignment="1" applyProtection="1">
      <alignment horizontal="center" wrapText="1"/>
    </xf>
    <xf numFmtId="0" fontId="9" fillId="9" borderId="1" xfId="1" applyFont="1" applyFill="1" applyBorder="1" applyAlignment="1" applyProtection="1">
      <alignment horizontal="center" wrapText="1"/>
    </xf>
    <xf numFmtId="3" fontId="14" fillId="9" borderId="2" xfId="1" applyNumberFormat="1" applyFont="1" applyFill="1" applyBorder="1" applyAlignment="1" applyProtection="1">
      <alignment horizontal="center"/>
    </xf>
    <xf numFmtId="4" fontId="14" fillId="9" borderId="0" xfId="1" applyNumberFormat="1" applyFont="1" applyFill="1" applyAlignment="1" applyProtection="1">
      <alignment horizontal="center"/>
    </xf>
    <xf numFmtId="4" fontId="14" fillId="3" borderId="0" xfId="1" applyNumberFormat="1" applyFont="1" applyFill="1" applyBorder="1" applyAlignment="1" applyProtection="1">
      <alignment horizontal="center"/>
    </xf>
    <xf numFmtId="0" fontId="2" fillId="3" borderId="0" xfId="1" applyFill="1" applyBorder="1" applyAlignment="1">
      <alignment horizontal="center"/>
    </xf>
    <xf numFmtId="0" fontId="19" fillId="3" borderId="0" xfId="1" applyFont="1" applyFill="1" applyBorder="1" applyAlignment="1" applyProtection="1">
      <alignment horizontal="center"/>
    </xf>
    <xf numFmtId="4" fontId="14" fillId="14" borderId="1" xfId="1" applyNumberFormat="1" applyFont="1" applyFill="1" applyBorder="1" applyAlignment="1" applyProtection="1">
      <alignment horizontal="center"/>
    </xf>
    <xf numFmtId="4" fontId="15" fillId="11" borderId="46" xfId="1" applyNumberFormat="1" applyFont="1" applyFill="1" applyBorder="1" applyAlignment="1" applyProtection="1">
      <alignment horizontal="center"/>
    </xf>
    <xf numFmtId="4" fontId="15" fillId="11" borderId="33" xfId="1" applyNumberFormat="1" applyFont="1" applyFill="1" applyBorder="1" applyAlignment="1" applyProtection="1">
      <alignment horizontal="center"/>
    </xf>
    <xf numFmtId="0" fontId="22" fillId="0" borderId="2" xfId="1" applyNumberFormat="1" applyFont="1" applyBorder="1" applyAlignment="1" applyProtection="1">
      <alignment horizontal="center" vertical="top" wrapText="1"/>
    </xf>
    <xf numFmtId="0" fontId="22" fillId="0" borderId="1" xfId="1" applyNumberFormat="1" applyFont="1" applyBorder="1" applyAlignment="1" applyProtection="1">
      <alignment horizontal="center" vertical="top" wrapText="1"/>
    </xf>
    <xf numFmtId="0" fontId="9" fillId="0" borderId="1" xfId="1" applyNumberFormat="1" applyFont="1" applyBorder="1" applyAlignment="1" applyProtection="1">
      <alignment horizontal="center" vertical="top" wrapText="1"/>
    </xf>
    <xf numFmtId="4" fontId="9" fillId="17" borderId="1" xfId="1" applyNumberFormat="1" applyFont="1" applyFill="1" applyBorder="1" applyAlignment="1" applyProtection="1">
      <alignment horizontal="center" vertical="top" wrapText="1"/>
    </xf>
    <xf numFmtId="4" fontId="9" fillId="17" borderId="2" xfId="1" applyNumberFormat="1" applyFont="1" applyFill="1" applyBorder="1" applyAlignment="1" applyProtection="1">
      <alignment horizontal="center" vertical="top" wrapText="1"/>
    </xf>
    <xf numFmtId="4" fontId="8" fillId="17" borderId="1" xfId="1" applyNumberFormat="1" applyFont="1" applyFill="1" applyBorder="1" applyAlignment="1" applyProtection="1">
      <alignment horizontal="center" vertical="top" wrapText="1"/>
    </xf>
    <xf numFmtId="4" fontId="8" fillId="17" borderId="2" xfId="1" applyNumberFormat="1" applyFont="1" applyFill="1" applyBorder="1" applyAlignment="1" applyProtection="1">
      <alignment horizontal="center" vertical="top" wrapText="1"/>
    </xf>
    <xf numFmtId="4" fontId="6" fillId="17" borderId="1" xfId="1" applyNumberFormat="1" applyFont="1" applyFill="1" applyBorder="1" applyAlignment="1" applyProtection="1">
      <alignment horizontal="center"/>
    </xf>
    <xf numFmtId="4" fontId="6" fillId="17" borderId="2" xfId="1" applyNumberFormat="1" applyFont="1" applyFill="1" applyBorder="1" applyAlignment="1" applyProtection="1">
      <alignment horizontal="center"/>
    </xf>
    <xf numFmtId="4" fontId="6" fillId="17" borderId="4" xfId="1" applyNumberFormat="1" applyFont="1" applyFill="1" applyBorder="1" applyAlignment="1" applyProtection="1">
      <alignment horizontal="center" vertical="top" wrapText="1"/>
    </xf>
    <xf numFmtId="4" fontId="6" fillId="17" borderId="1" xfId="1" applyNumberFormat="1" applyFont="1" applyFill="1" applyBorder="1" applyAlignment="1" applyProtection="1">
      <alignment horizontal="center" vertical="top" wrapText="1"/>
    </xf>
    <xf numFmtId="4" fontId="15" fillId="17" borderId="35" xfId="1" applyNumberFormat="1" applyFont="1" applyFill="1" applyBorder="1" applyAlignment="1" applyProtection="1">
      <alignment horizontal="center"/>
    </xf>
    <xf numFmtId="4" fontId="15" fillId="17" borderId="11" xfId="1" applyNumberFormat="1" applyFont="1" applyFill="1" applyBorder="1" applyAlignment="1" applyProtection="1">
      <alignment horizontal="center"/>
    </xf>
    <xf numFmtId="4" fontId="4" fillId="17" borderId="41" xfId="1" applyNumberFormat="1" applyFont="1" applyFill="1" applyBorder="1" applyAlignment="1" applyProtection="1">
      <alignment horizontal="center"/>
      <protection locked="0"/>
    </xf>
    <xf numFmtId="4" fontId="4" fillId="17" borderId="36" xfId="1" applyNumberFormat="1" applyFont="1" applyFill="1" applyBorder="1" applyAlignment="1" applyProtection="1">
      <alignment horizontal="center"/>
      <protection locked="0"/>
    </xf>
    <xf numFmtId="4" fontId="4" fillId="17" borderId="15" xfId="1" applyNumberFormat="1" applyFont="1" applyFill="1" applyBorder="1" applyAlignment="1" applyProtection="1">
      <alignment horizontal="center"/>
      <protection locked="0"/>
    </xf>
    <xf numFmtId="4" fontId="4" fillId="17" borderId="32" xfId="1" applyNumberFormat="1" applyFont="1" applyFill="1" applyBorder="1" applyAlignment="1" applyProtection="1">
      <alignment horizontal="center"/>
      <protection locked="0"/>
    </xf>
    <xf numFmtId="4" fontId="4" fillId="17" borderId="29" xfId="1" applyNumberFormat="1" applyFont="1" applyFill="1" applyBorder="1" applyAlignment="1" applyProtection="1">
      <alignment horizontal="center"/>
      <protection locked="0"/>
    </xf>
    <xf numFmtId="4" fontId="4" fillId="17" borderId="16" xfId="1" applyNumberFormat="1" applyFont="1" applyFill="1" applyBorder="1" applyAlignment="1" applyProtection="1">
      <alignment horizontal="center"/>
      <protection locked="0"/>
    </xf>
    <xf numFmtId="4" fontId="4" fillId="17" borderId="42" xfId="1" applyNumberFormat="1" applyFont="1" applyFill="1" applyBorder="1" applyAlignment="1" applyProtection="1">
      <alignment horizontal="right"/>
      <protection locked="0"/>
    </xf>
    <xf numFmtId="4" fontId="4" fillId="17" borderId="37" xfId="1" applyNumberFormat="1" applyFont="1" applyFill="1" applyBorder="1" applyAlignment="1" applyProtection="1">
      <alignment horizontal="right"/>
      <protection locked="0"/>
    </xf>
    <xf numFmtId="4" fontId="4" fillId="17" borderId="20" xfId="1" applyNumberFormat="1" applyFont="1" applyFill="1" applyBorder="1" applyAlignment="1" applyProtection="1">
      <alignment horizontal="right"/>
      <protection locked="0"/>
    </xf>
    <xf numFmtId="4" fontId="15" fillId="17" borderId="43" xfId="1" applyNumberFormat="1" applyFont="1" applyFill="1" applyBorder="1" applyAlignment="1" applyProtection="1">
      <alignment horizontal="center"/>
      <protection locked="0"/>
    </xf>
    <xf numFmtId="4" fontId="15" fillId="17" borderId="6" xfId="1" applyNumberFormat="1" applyFont="1" applyFill="1" applyBorder="1" applyAlignment="1" applyProtection="1">
      <alignment horizontal="center"/>
      <protection locked="0"/>
    </xf>
    <xf numFmtId="4" fontId="15" fillId="17" borderId="21" xfId="1" applyNumberFormat="1" applyFont="1" applyFill="1" applyBorder="1" applyAlignment="1" applyProtection="1">
      <alignment horizontal="center"/>
      <protection locked="0"/>
    </xf>
    <xf numFmtId="4" fontId="15" fillId="17" borderId="24" xfId="1" applyNumberFormat="1" applyFont="1" applyFill="1" applyBorder="1" applyAlignment="1" applyProtection="1">
      <alignment horizontal="center"/>
    </xf>
    <xf numFmtId="4" fontId="15" fillId="17" borderId="23" xfId="1" applyNumberFormat="1" applyFont="1" applyFill="1" applyBorder="1" applyAlignment="1" applyProtection="1">
      <alignment horizontal="center"/>
    </xf>
    <xf numFmtId="4" fontId="4" fillId="17" borderId="32" xfId="1" applyNumberFormat="1" applyFont="1" applyFill="1" applyBorder="1" applyAlignment="1" applyProtection="1">
      <alignment horizontal="right"/>
      <protection locked="0"/>
    </xf>
    <xf numFmtId="4" fontId="4" fillId="17" borderId="29" xfId="1" applyNumberFormat="1" applyFont="1" applyFill="1" applyBorder="1" applyAlignment="1" applyProtection="1">
      <alignment horizontal="right"/>
      <protection locked="0"/>
    </xf>
    <xf numFmtId="4" fontId="4" fillId="17" borderId="16" xfId="1" applyNumberFormat="1" applyFont="1" applyFill="1" applyBorder="1" applyAlignment="1" applyProtection="1">
      <alignment horizontal="right"/>
      <protection locked="0"/>
    </xf>
    <xf numFmtId="4" fontId="4" fillId="17" borderId="44" xfId="1" applyNumberFormat="1" applyFont="1" applyFill="1" applyBorder="1" applyAlignment="1" applyProtection="1">
      <alignment horizontal="right"/>
      <protection locked="0"/>
    </xf>
    <xf numFmtId="4" fontId="4" fillId="17" borderId="38" xfId="1" applyNumberFormat="1" applyFont="1" applyFill="1" applyBorder="1" applyAlignment="1" applyProtection="1">
      <alignment horizontal="right"/>
      <protection locked="0"/>
    </xf>
    <xf numFmtId="4" fontId="4" fillId="17" borderId="31" xfId="1" applyNumberFormat="1" applyFont="1" applyFill="1" applyBorder="1" applyAlignment="1" applyProtection="1">
      <alignment horizontal="right"/>
      <protection locked="0"/>
    </xf>
    <xf numFmtId="4" fontId="15" fillId="3" borderId="22" xfId="1" applyNumberFormat="1" applyFont="1" applyFill="1" applyBorder="1" applyAlignment="1">
      <alignment horizontal="center"/>
    </xf>
    <xf numFmtId="0" fontId="15" fillId="0" borderId="22" xfId="1" applyFont="1" applyBorder="1" applyAlignment="1">
      <alignment horizontal="center"/>
    </xf>
    <xf numFmtId="0" fontId="8" fillId="0" borderId="14" xfId="1" applyFont="1" applyBorder="1" applyAlignment="1">
      <alignment horizontal="center"/>
    </xf>
    <xf numFmtId="1" fontId="8" fillId="0" borderId="14" xfId="1" applyNumberFormat="1" applyFont="1" applyBorder="1" applyAlignment="1">
      <alignment horizontal="center"/>
    </xf>
    <xf numFmtId="0" fontId="8" fillId="13" borderId="47" xfId="1" applyFont="1" applyFill="1" applyBorder="1" applyAlignment="1">
      <alignment horizontal="center"/>
    </xf>
    <xf numFmtId="1" fontId="8" fillId="13" borderId="47" xfId="1" applyNumberFormat="1" applyFont="1" applyFill="1" applyBorder="1" applyAlignment="1">
      <alignment horizontal="center"/>
    </xf>
    <xf numFmtId="1" fontId="2" fillId="13" borderId="47" xfId="1" applyNumberFormat="1" applyFill="1" applyBorder="1" applyAlignment="1">
      <alignment horizontal="center"/>
    </xf>
    <xf numFmtId="4" fontId="4" fillId="10" borderId="48" xfId="0" applyNumberFormat="1" applyFont="1" applyFill="1" applyBorder="1" applyAlignment="1" applyProtection="1">
      <alignment horizontal="center"/>
      <protection locked="0"/>
    </xf>
    <xf numFmtId="0" fontId="23" fillId="0" borderId="0" xfId="1" applyFont="1" applyBorder="1"/>
    <xf numFmtId="165" fontId="7" fillId="2" borderId="14" xfId="1" applyNumberFormat="1" applyFont="1" applyFill="1" applyBorder="1" applyAlignment="1">
      <alignment horizontal="center"/>
    </xf>
    <xf numFmtId="165" fontId="7" fillId="2" borderId="8" xfId="1" applyNumberFormat="1" applyFont="1" applyFill="1" applyBorder="1" applyAlignment="1">
      <alignment horizontal="center"/>
    </xf>
    <xf numFmtId="0" fontId="20" fillId="19" borderId="1" xfId="0" applyNumberFormat="1" applyFont="1" applyFill="1" applyBorder="1" applyAlignment="1" applyProtection="1">
      <alignment horizontal="center" vertical="top" wrapText="1"/>
    </xf>
    <xf numFmtId="4" fontId="20" fillId="17" borderId="1" xfId="1" applyNumberFormat="1" applyFont="1" applyFill="1" applyBorder="1" applyAlignment="1" applyProtection="1">
      <alignment horizontal="center" vertical="top" wrapText="1"/>
    </xf>
    <xf numFmtId="4" fontId="4" fillId="18" borderId="1" xfId="1" applyNumberFormat="1" applyFont="1" applyFill="1" applyBorder="1" applyAlignment="1" applyProtection="1">
      <alignment horizontal="center"/>
    </xf>
    <xf numFmtId="4" fontId="4" fillId="18" borderId="11" xfId="1" applyNumberFormat="1" applyFont="1" applyFill="1" applyBorder="1" applyAlignment="1" applyProtection="1">
      <alignment horizontal="center"/>
    </xf>
    <xf numFmtId="4" fontId="15" fillId="18" borderId="43" xfId="1" applyNumberFormat="1" applyFont="1" applyFill="1" applyBorder="1" applyAlignment="1" applyProtection="1">
      <alignment horizontal="center"/>
    </xf>
    <xf numFmtId="4" fontId="15" fillId="18" borderId="6" xfId="1" applyNumberFormat="1" applyFont="1" applyFill="1" applyBorder="1" applyAlignment="1" applyProtection="1">
      <alignment horizontal="center"/>
    </xf>
    <xf numFmtId="3" fontId="14" fillId="17" borderId="2" xfId="1" applyNumberFormat="1" applyFont="1" applyFill="1" applyBorder="1" applyAlignment="1" applyProtection="1">
      <alignment horizontal="center"/>
    </xf>
    <xf numFmtId="4" fontId="15" fillId="2" borderId="29" xfId="1" applyNumberFormat="1" applyFont="1" applyFill="1" applyBorder="1" applyAlignment="1" applyProtection="1">
      <alignment horizontal="center"/>
    </xf>
    <xf numFmtId="4" fontId="24" fillId="10" borderId="30" xfId="1" applyNumberFormat="1" applyFont="1" applyFill="1" applyBorder="1" applyAlignment="1" applyProtection="1">
      <alignment horizontal="left" wrapText="1"/>
    </xf>
    <xf numFmtId="0" fontId="5" fillId="16" borderId="2" xfId="1" applyFont="1" applyFill="1" applyBorder="1" applyAlignment="1" applyProtection="1">
      <alignment horizontal="center"/>
    </xf>
    <xf numFmtId="0" fontId="5" fillId="16" borderId="3" xfId="1" applyFont="1" applyFill="1" applyBorder="1" applyAlignment="1" applyProtection="1">
      <alignment horizontal="center"/>
    </xf>
    <xf numFmtId="0" fontId="5" fillId="16" borderId="4" xfId="1" applyFont="1" applyFill="1" applyBorder="1" applyAlignment="1" applyProtection="1">
      <alignment horizontal="center"/>
    </xf>
    <xf numFmtId="0" fontId="7" fillId="2" borderId="2" xfId="1" applyFont="1" applyFill="1" applyBorder="1" applyAlignment="1">
      <alignment horizontal="center"/>
    </xf>
    <xf numFmtId="0" fontId="7" fillId="2" borderId="3" xfId="1" applyFont="1" applyFill="1" applyBorder="1" applyAlignment="1">
      <alignment horizontal="center"/>
    </xf>
    <xf numFmtId="0" fontId="7" fillId="2" borderId="4" xfId="1" applyFont="1" applyFill="1" applyBorder="1" applyAlignment="1">
      <alignment horizontal="center"/>
    </xf>
  </cellXfs>
  <cellStyles count="2">
    <cellStyle name="Normaali" xfId="0" builtinId="0"/>
    <cellStyle name="Normaali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Q125"/>
  <sheetViews>
    <sheetView tabSelected="1" zoomScale="80" zoomScaleNormal="80" zoomScaleSheetLayoutView="100" workbookViewId="0">
      <selection activeCell="L18" sqref="L18"/>
    </sheetView>
  </sheetViews>
  <sheetFormatPr defaultColWidth="11.42578125" defaultRowHeight="13.5" x14ac:dyDescent="0.25"/>
  <cols>
    <col min="1" max="1" width="4.42578125" style="111" customWidth="1"/>
    <col min="2" max="2" width="67.7109375" style="1" customWidth="1"/>
    <col min="3" max="3" width="13" style="1" customWidth="1"/>
    <col min="4" max="4" width="13.85546875" style="1" customWidth="1"/>
    <col min="5" max="11" width="11.28515625" style="1" customWidth="1"/>
    <col min="12" max="12" width="14.140625" style="4" customWidth="1"/>
    <col min="13" max="13" width="23.28515625" style="1" customWidth="1"/>
    <col min="14" max="256" width="11.42578125" style="1"/>
    <col min="257" max="257" width="4.42578125" style="1" customWidth="1"/>
    <col min="258" max="258" width="67.7109375" style="1" customWidth="1"/>
    <col min="259" max="259" width="13" style="1" customWidth="1"/>
    <col min="260" max="260" width="13.85546875" style="1" customWidth="1"/>
    <col min="261" max="268" width="11.28515625" style="1" customWidth="1"/>
    <col min="269" max="269" width="11.7109375" style="1" bestFit="1" customWidth="1"/>
    <col min="270" max="512" width="11.42578125" style="1"/>
    <col min="513" max="513" width="4.42578125" style="1" customWidth="1"/>
    <col min="514" max="514" width="67.7109375" style="1" customWidth="1"/>
    <col min="515" max="515" width="13" style="1" customWidth="1"/>
    <col min="516" max="516" width="13.85546875" style="1" customWidth="1"/>
    <col min="517" max="524" width="11.28515625" style="1" customWidth="1"/>
    <col min="525" max="525" width="11.7109375" style="1" bestFit="1" customWidth="1"/>
    <col min="526" max="768" width="11.42578125" style="1"/>
    <col min="769" max="769" width="4.42578125" style="1" customWidth="1"/>
    <col min="770" max="770" width="67.7109375" style="1" customWidth="1"/>
    <col min="771" max="771" width="13" style="1" customWidth="1"/>
    <col min="772" max="772" width="13.85546875" style="1" customWidth="1"/>
    <col min="773" max="780" width="11.28515625" style="1" customWidth="1"/>
    <col min="781" max="781" width="11.7109375" style="1" bestFit="1" customWidth="1"/>
    <col min="782" max="1024" width="11.42578125" style="1"/>
    <col min="1025" max="1025" width="4.42578125" style="1" customWidth="1"/>
    <col min="1026" max="1026" width="67.7109375" style="1" customWidth="1"/>
    <col min="1027" max="1027" width="13" style="1" customWidth="1"/>
    <col min="1028" max="1028" width="13.85546875" style="1" customWidth="1"/>
    <col min="1029" max="1036" width="11.28515625" style="1" customWidth="1"/>
    <col min="1037" max="1037" width="11.7109375" style="1" bestFit="1" customWidth="1"/>
    <col min="1038" max="1280" width="11.42578125" style="1"/>
    <col min="1281" max="1281" width="4.42578125" style="1" customWidth="1"/>
    <col min="1282" max="1282" width="67.7109375" style="1" customWidth="1"/>
    <col min="1283" max="1283" width="13" style="1" customWidth="1"/>
    <col min="1284" max="1284" width="13.85546875" style="1" customWidth="1"/>
    <col min="1285" max="1292" width="11.28515625" style="1" customWidth="1"/>
    <col min="1293" max="1293" width="11.7109375" style="1" bestFit="1" customWidth="1"/>
    <col min="1294" max="1536" width="11.42578125" style="1"/>
    <col min="1537" max="1537" width="4.42578125" style="1" customWidth="1"/>
    <col min="1538" max="1538" width="67.7109375" style="1" customWidth="1"/>
    <col min="1539" max="1539" width="13" style="1" customWidth="1"/>
    <col min="1540" max="1540" width="13.85546875" style="1" customWidth="1"/>
    <col min="1541" max="1548" width="11.28515625" style="1" customWidth="1"/>
    <col min="1549" max="1549" width="11.7109375" style="1" bestFit="1" customWidth="1"/>
    <col min="1550" max="1792" width="11.42578125" style="1"/>
    <col min="1793" max="1793" width="4.42578125" style="1" customWidth="1"/>
    <col min="1794" max="1794" width="67.7109375" style="1" customWidth="1"/>
    <col min="1795" max="1795" width="13" style="1" customWidth="1"/>
    <col min="1796" max="1796" width="13.85546875" style="1" customWidth="1"/>
    <col min="1797" max="1804" width="11.28515625" style="1" customWidth="1"/>
    <col min="1805" max="1805" width="11.7109375" style="1" bestFit="1" customWidth="1"/>
    <col min="1806" max="2048" width="11.42578125" style="1"/>
    <col min="2049" max="2049" width="4.42578125" style="1" customWidth="1"/>
    <col min="2050" max="2050" width="67.7109375" style="1" customWidth="1"/>
    <col min="2051" max="2051" width="13" style="1" customWidth="1"/>
    <col min="2052" max="2052" width="13.85546875" style="1" customWidth="1"/>
    <col min="2053" max="2060" width="11.28515625" style="1" customWidth="1"/>
    <col min="2061" max="2061" width="11.7109375" style="1" bestFit="1" customWidth="1"/>
    <col min="2062" max="2304" width="11.42578125" style="1"/>
    <col min="2305" max="2305" width="4.42578125" style="1" customWidth="1"/>
    <col min="2306" max="2306" width="67.7109375" style="1" customWidth="1"/>
    <col min="2307" max="2307" width="13" style="1" customWidth="1"/>
    <col min="2308" max="2308" width="13.85546875" style="1" customWidth="1"/>
    <col min="2309" max="2316" width="11.28515625" style="1" customWidth="1"/>
    <col min="2317" max="2317" width="11.7109375" style="1" bestFit="1" customWidth="1"/>
    <col min="2318" max="2560" width="11.42578125" style="1"/>
    <col min="2561" max="2561" width="4.42578125" style="1" customWidth="1"/>
    <col min="2562" max="2562" width="67.7109375" style="1" customWidth="1"/>
    <col min="2563" max="2563" width="13" style="1" customWidth="1"/>
    <col min="2564" max="2564" width="13.85546875" style="1" customWidth="1"/>
    <col min="2565" max="2572" width="11.28515625" style="1" customWidth="1"/>
    <col min="2573" max="2573" width="11.7109375" style="1" bestFit="1" customWidth="1"/>
    <col min="2574" max="2816" width="11.42578125" style="1"/>
    <col min="2817" max="2817" width="4.42578125" style="1" customWidth="1"/>
    <col min="2818" max="2818" width="67.7109375" style="1" customWidth="1"/>
    <col min="2819" max="2819" width="13" style="1" customWidth="1"/>
    <col min="2820" max="2820" width="13.85546875" style="1" customWidth="1"/>
    <col min="2821" max="2828" width="11.28515625" style="1" customWidth="1"/>
    <col min="2829" max="2829" width="11.7109375" style="1" bestFit="1" customWidth="1"/>
    <col min="2830" max="3072" width="11.42578125" style="1"/>
    <col min="3073" max="3073" width="4.42578125" style="1" customWidth="1"/>
    <col min="3074" max="3074" width="67.7109375" style="1" customWidth="1"/>
    <col min="3075" max="3075" width="13" style="1" customWidth="1"/>
    <col min="3076" max="3076" width="13.85546875" style="1" customWidth="1"/>
    <col min="3077" max="3084" width="11.28515625" style="1" customWidth="1"/>
    <col min="3085" max="3085" width="11.7109375" style="1" bestFit="1" customWidth="1"/>
    <col min="3086" max="3328" width="11.42578125" style="1"/>
    <col min="3329" max="3329" width="4.42578125" style="1" customWidth="1"/>
    <col min="3330" max="3330" width="67.7109375" style="1" customWidth="1"/>
    <col min="3331" max="3331" width="13" style="1" customWidth="1"/>
    <col min="3332" max="3332" width="13.85546875" style="1" customWidth="1"/>
    <col min="3333" max="3340" width="11.28515625" style="1" customWidth="1"/>
    <col min="3341" max="3341" width="11.7109375" style="1" bestFit="1" customWidth="1"/>
    <col min="3342" max="3584" width="11.42578125" style="1"/>
    <col min="3585" max="3585" width="4.42578125" style="1" customWidth="1"/>
    <col min="3586" max="3586" width="67.7109375" style="1" customWidth="1"/>
    <col min="3587" max="3587" width="13" style="1" customWidth="1"/>
    <col min="3588" max="3588" width="13.85546875" style="1" customWidth="1"/>
    <col min="3589" max="3596" width="11.28515625" style="1" customWidth="1"/>
    <col min="3597" max="3597" width="11.7109375" style="1" bestFit="1" customWidth="1"/>
    <col min="3598" max="3840" width="11.42578125" style="1"/>
    <col min="3841" max="3841" width="4.42578125" style="1" customWidth="1"/>
    <col min="3842" max="3842" width="67.7109375" style="1" customWidth="1"/>
    <col min="3843" max="3843" width="13" style="1" customWidth="1"/>
    <col min="3844" max="3844" width="13.85546875" style="1" customWidth="1"/>
    <col min="3845" max="3852" width="11.28515625" style="1" customWidth="1"/>
    <col min="3853" max="3853" width="11.7109375" style="1" bestFit="1" customWidth="1"/>
    <col min="3854" max="4096" width="11.42578125" style="1"/>
    <col min="4097" max="4097" width="4.42578125" style="1" customWidth="1"/>
    <col min="4098" max="4098" width="67.7109375" style="1" customWidth="1"/>
    <col min="4099" max="4099" width="13" style="1" customWidth="1"/>
    <col min="4100" max="4100" width="13.85546875" style="1" customWidth="1"/>
    <col min="4101" max="4108" width="11.28515625" style="1" customWidth="1"/>
    <col min="4109" max="4109" width="11.7109375" style="1" bestFit="1" customWidth="1"/>
    <col min="4110" max="4352" width="11.42578125" style="1"/>
    <col min="4353" max="4353" width="4.42578125" style="1" customWidth="1"/>
    <col min="4354" max="4354" width="67.7109375" style="1" customWidth="1"/>
    <col min="4355" max="4355" width="13" style="1" customWidth="1"/>
    <col min="4356" max="4356" width="13.85546875" style="1" customWidth="1"/>
    <col min="4357" max="4364" width="11.28515625" style="1" customWidth="1"/>
    <col min="4365" max="4365" width="11.7109375" style="1" bestFit="1" customWidth="1"/>
    <col min="4366" max="4608" width="11.42578125" style="1"/>
    <col min="4609" max="4609" width="4.42578125" style="1" customWidth="1"/>
    <col min="4610" max="4610" width="67.7109375" style="1" customWidth="1"/>
    <col min="4611" max="4611" width="13" style="1" customWidth="1"/>
    <col min="4612" max="4612" width="13.85546875" style="1" customWidth="1"/>
    <col min="4613" max="4620" width="11.28515625" style="1" customWidth="1"/>
    <col min="4621" max="4621" width="11.7109375" style="1" bestFit="1" customWidth="1"/>
    <col min="4622" max="4864" width="11.42578125" style="1"/>
    <col min="4865" max="4865" width="4.42578125" style="1" customWidth="1"/>
    <col min="4866" max="4866" width="67.7109375" style="1" customWidth="1"/>
    <col min="4867" max="4867" width="13" style="1" customWidth="1"/>
    <col min="4868" max="4868" width="13.85546875" style="1" customWidth="1"/>
    <col min="4869" max="4876" width="11.28515625" style="1" customWidth="1"/>
    <col min="4877" max="4877" width="11.7109375" style="1" bestFit="1" customWidth="1"/>
    <col min="4878" max="5120" width="11.42578125" style="1"/>
    <col min="5121" max="5121" width="4.42578125" style="1" customWidth="1"/>
    <col min="5122" max="5122" width="67.7109375" style="1" customWidth="1"/>
    <col min="5123" max="5123" width="13" style="1" customWidth="1"/>
    <col min="5124" max="5124" width="13.85546875" style="1" customWidth="1"/>
    <col min="5125" max="5132" width="11.28515625" style="1" customWidth="1"/>
    <col min="5133" max="5133" width="11.7109375" style="1" bestFit="1" customWidth="1"/>
    <col min="5134" max="5376" width="11.42578125" style="1"/>
    <col min="5377" max="5377" width="4.42578125" style="1" customWidth="1"/>
    <col min="5378" max="5378" width="67.7109375" style="1" customWidth="1"/>
    <col min="5379" max="5379" width="13" style="1" customWidth="1"/>
    <col min="5380" max="5380" width="13.85546875" style="1" customWidth="1"/>
    <col min="5381" max="5388" width="11.28515625" style="1" customWidth="1"/>
    <col min="5389" max="5389" width="11.7109375" style="1" bestFit="1" customWidth="1"/>
    <col min="5390" max="5632" width="11.42578125" style="1"/>
    <col min="5633" max="5633" width="4.42578125" style="1" customWidth="1"/>
    <col min="5634" max="5634" width="67.7109375" style="1" customWidth="1"/>
    <col min="5635" max="5635" width="13" style="1" customWidth="1"/>
    <col min="5636" max="5636" width="13.85546875" style="1" customWidth="1"/>
    <col min="5637" max="5644" width="11.28515625" style="1" customWidth="1"/>
    <col min="5645" max="5645" width="11.7109375" style="1" bestFit="1" customWidth="1"/>
    <col min="5646" max="5888" width="11.42578125" style="1"/>
    <col min="5889" max="5889" width="4.42578125" style="1" customWidth="1"/>
    <col min="5890" max="5890" width="67.7109375" style="1" customWidth="1"/>
    <col min="5891" max="5891" width="13" style="1" customWidth="1"/>
    <col min="5892" max="5892" width="13.85546875" style="1" customWidth="1"/>
    <col min="5893" max="5900" width="11.28515625" style="1" customWidth="1"/>
    <col min="5901" max="5901" width="11.7109375" style="1" bestFit="1" customWidth="1"/>
    <col min="5902" max="6144" width="11.42578125" style="1"/>
    <col min="6145" max="6145" width="4.42578125" style="1" customWidth="1"/>
    <col min="6146" max="6146" width="67.7109375" style="1" customWidth="1"/>
    <col min="6147" max="6147" width="13" style="1" customWidth="1"/>
    <col min="6148" max="6148" width="13.85546875" style="1" customWidth="1"/>
    <col min="6149" max="6156" width="11.28515625" style="1" customWidth="1"/>
    <col min="6157" max="6157" width="11.7109375" style="1" bestFit="1" customWidth="1"/>
    <col min="6158" max="6400" width="11.42578125" style="1"/>
    <col min="6401" max="6401" width="4.42578125" style="1" customWidth="1"/>
    <col min="6402" max="6402" width="67.7109375" style="1" customWidth="1"/>
    <col min="6403" max="6403" width="13" style="1" customWidth="1"/>
    <col min="6404" max="6404" width="13.85546875" style="1" customWidth="1"/>
    <col min="6405" max="6412" width="11.28515625" style="1" customWidth="1"/>
    <col min="6413" max="6413" width="11.7109375" style="1" bestFit="1" customWidth="1"/>
    <col min="6414" max="6656" width="11.42578125" style="1"/>
    <col min="6657" max="6657" width="4.42578125" style="1" customWidth="1"/>
    <col min="6658" max="6658" width="67.7109375" style="1" customWidth="1"/>
    <col min="6659" max="6659" width="13" style="1" customWidth="1"/>
    <col min="6660" max="6660" width="13.85546875" style="1" customWidth="1"/>
    <col min="6661" max="6668" width="11.28515625" style="1" customWidth="1"/>
    <col min="6669" max="6669" width="11.7109375" style="1" bestFit="1" customWidth="1"/>
    <col min="6670" max="6912" width="11.42578125" style="1"/>
    <col min="6913" max="6913" width="4.42578125" style="1" customWidth="1"/>
    <col min="6914" max="6914" width="67.7109375" style="1" customWidth="1"/>
    <col min="6915" max="6915" width="13" style="1" customWidth="1"/>
    <col min="6916" max="6916" width="13.85546875" style="1" customWidth="1"/>
    <col min="6917" max="6924" width="11.28515625" style="1" customWidth="1"/>
    <col min="6925" max="6925" width="11.7109375" style="1" bestFit="1" customWidth="1"/>
    <col min="6926" max="7168" width="11.42578125" style="1"/>
    <col min="7169" max="7169" width="4.42578125" style="1" customWidth="1"/>
    <col min="7170" max="7170" width="67.7109375" style="1" customWidth="1"/>
    <col min="7171" max="7171" width="13" style="1" customWidth="1"/>
    <col min="7172" max="7172" width="13.85546875" style="1" customWidth="1"/>
    <col min="7173" max="7180" width="11.28515625" style="1" customWidth="1"/>
    <col min="7181" max="7181" width="11.7109375" style="1" bestFit="1" customWidth="1"/>
    <col min="7182" max="7424" width="11.42578125" style="1"/>
    <col min="7425" max="7425" width="4.42578125" style="1" customWidth="1"/>
    <col min="7426" max="7426" width="67.7109375" style="1" customWidth="1"/>
    <col min="7427" max="7427" width="13" style="1" customWidth="1"/>
    <col min="7428" max="7428" width="13.85546875" style="1" customWidth="1"/>
    <col min="7429" max="7436" width="11.28515625" style="1" customWidth="1"/>
    <col min="7437" max="7437" width="11.7109375" style="1" bestFit="1" customWidth="1"/>
    <col min="7438" max="7680" width="11.42578125" style="1"/>
    <col min="7681" max="7681" width="4.42578125" style="1" customWidth="1"/>
    <col min="7682" max="7682" width="67.7109375" style="1" customWidth="1"/>
    <col min="7683" max="7683" width="13" style="1" customWidth="1"/>
    <col min="7684" max="7684" width="13.85546875" style="1" customWidth="1"/>
    <col min="7685" max="7692" width="11.28515625" style="1" customWidth="1"/>
    <col min="7693" max="7693" width="11.7109375" style="1" bestFit="1" customWidth="1"/>
    <col min="7694" max="7936" width="11.42578125" style="1"/>
    <col min="7937" max="7937" width="4.42578125" style="1" customWidth="1"/>
    <col min="7938" max="7938" width="67.7109375" style="1" customWidth="1"/>
    <col min="7939" max="7939" width="13" style="1" customWidth="1"/>
    <col min="7940" max="7940" width="13.85546875" style="1" customWidth="1"/>
    <col min="7941" max="7948" width="11.28515625" style="1" customWidth="1"/>
    <col min="7949" max="7949" width="11.7109375" style="1" bestFit="1" customWidth="1"/>
    <col min="7950" max="8192" width="11.42578125" style="1"/>
    <col min="8193" max="8193" width="4.42578125" style="1" customWidth="1"/>
    <col min="8194" max="8194" width="67.7109375" style="1" customWidth="1"/>
    <col min="8195" max="8195" width="13" style="1" customWidth="1"/>
    <col min="8196" max="8196" width="13.85546875" style="1" customWidth="1"/>
    <col min="8197" max="8204" width="11.28515625" style="1" customWidth="1"/>
    <col min="8205" max="8205" width="11.7109375" style="1" bestFit="1" customWidth="1"/>
    <col min="8206" max="8448" width="11.42578125" style="1"/>
    <col min="8449" max="8449" width="4.42578125" style="1" customWidth="1"/>
    <col min="8450" max="8450" width="67.7109375" style="1" customWidth="1"/>
    <col min="8451" max="8451" width="13" style="1" customWidth="1"/>
    <col min="8452" max="8452" width="13.85546875" style="1" customWidth="1"/>
    <col min="8453" max="8460" width="11.28515625" style="1" customWidth="1"/>
    <col min="8461" max="8461" width="11.7109375" style="1" bestFit="1" customWidth="1"/>
    <col min="8462" max="8704" width="11.42578125" style="1"/>
    <col min="8705" max="8705" width="4.42578125" style="1" customWidth="1"/>
    <col min="8706" max="8706" width="67.7109375" style="1" customWidth="1"/>
    <col min="8707" max="8707" width="13" style="1" customWidth="1"/>
    <col min="8708" max="8708" width="13.85546875" style="1" customWidth="1"/>
    <col min="8709" max="8716" width="11.28515625" style="1" customWidth="1"/>
    <col min="8717" max="8717" width="11.7109375" style="1" bestFit="1" customWidth="1"/>
    <col min="8718" max="8960" width="11.42578125" style="1"/>
    <col min="8961" max="8961" width="4.42578125" style="1" customWidth="1"/>
    <col min="8962" max="8962" width="67.7109375" style="1" customWidth="1"/>
    <col min="8963" max="8963" width="13" style="1" customWidth="1"/>
    <col min="8964" max="8964" width="13.85546875" style="1" customWidth="1"/>
    <col min="8965" max="8972" width="11.28515625" style="1" customWidth="1"/>
    <col min="8973" max="8973" width="11.7109375" style="1" bestFit="1" customWidth="1"/>
    <col min="8974" max="9216" width="11.42578125" style="1"/>
    <col min="9217" max="9217" width="4.42578125" style="1" customWidth="1"/>
    <col min="9218" max="9218" width="67.7109375" style="1" customWidth="1"/>
    <col min="9219" max="9219" width="13" style="1" customWidth="1"/>
    <col min="9220" max="9220" width="13.85546875" style="1" customWidth="1"/>
    <col min="9221" max="9228" width="11.28515625" style="1" customWidth="1"/>
    <col min="9229" max="9229" width="11.7109375" style="1" bestFit="1" customWidth="1"/>
    <col min="9230" max="9472" width="11.42578125" style="1"/>
    <col min="9473" max="9473" width="4.42578125" style="1" customWidth="1"/>
    <col min="9474" max="9474" width="67.7109375" style="1" customWidth="1"/>
    <col min="9475" max="9475" width="13" style="1" customWidth="1"/>
    <col min="9476" max="9476" width="13.85546875" style="1" customWidth="1"/>
    <col min="9477" max="9484" width="11.28515625" style="1" customWidth="1"/>
    <col min="9485" max="9485" width="11.7109375" style="1" bestFit="1" customWidth="1"/>
    <col min="9486" max="9728" width="11.42578125" style="1"/>
    <col min="9729" max="9729" width="4.42578125" style="1" customWidth="1"/>
    <col min="9730" max="9730" width="67.7109375" style="1" customWidth="1"/>
    <col min="9731" max="9731" width="13" style="1" customWidth="1"/>
    <col min="9732" max="9732" width="13.85546875" style="1" customWidth="1"/>
    <col min="9733" max="9740" width="11.28515625" style="1" customWidth="1"/>
    <col min="9741" max="9741" width="11.7109375" style="1" bestFit="1" customWidth="1"/>
    <col min="9742" max="9984" width="11.42578125" style="1"/>
    <col min="9985" max="9985" width="4.42578125" style="1" customWidth="1"/>
    <col min="9986" max="9986" width="67.7109375" style="1" customWidth="1"/>
    <col min="9987" max="9987" width="13" style="1" customWidth="1"/>
    <col min="9988" max="9988" width="13.85546875" style="1" customWidth="1"/>
    <col min="9989" max="9996" width="11.28515625" style="1" customWidth="1"/>
    <col min="9997" max="9997" width="11.7109375" style="1" bestFit="1" customWidth="1"/>
    <col min="9998" max="10240" width="11.42578125" style="1"/>
    <col min="10241" max="10241" width="4.42578125" style="1" customWidth="1"/>
    <col min="10242" max="10242" width="67.7109375" style="1" customWidth="1"/>
    <col min="10243" max="10243" width="13" style="1" customWidth="1"/>
    <col min="10244" max="10244" width="13.85546875" style="1" customWidth="1"/>
    <col min="10245" max="10252" width="11.28515625" style="1" customWidth="1"/>
    <col min="10253" max="10253" width="11.7109375" style="1" bestFit="1" customWidth="1"/>
    <col min="10254" max="10496" width="11.42578125" style="1"/>
    <col min="10497" max="10497" width="4.42578125" style="1" customWidth="1"/>
    <col min="10498" max="10498" width="67.7109375" style="1" customWidth="1"/>
    <col min="10499" max="10499" width="13" style="1" customWidth="1"/>
    <col min="10500" max="10500" width="13.85546875" style="1" customWidth="1"/>
    <col min="10501" max="10508" width="11.28515625" style="1" customWidth="1"/>
    <col min="10509" max="10509" width="11.7109375" style="1" bestFit="1" customWidth="1"/>
    <col min="10510" max="10752" width="11.42578125" style="1"/>
    <col min="10753" max="10753" width="4.42578125" style="1" customWidth="1"/>
    <col min="10754" max="10754" width="67.7109375" style="1" customWidth="1"/>
    <col min="10755" max="10755" width="13" style="1" customWidth="1"/>
    <col min="10756" max="10756" width="13.85546875" style="1" customWidth="1"/>
    <col min="10757" max="10764" width="11.28515625" style="1" customWidth="1"/>
    <col min="10765" max="10765" width="11.7109375" style="1" bestFit="1" customWidth="1"/>
    <col min="10766" max="11008" width="11.42578125" style="1"/>
    <col min="11009" max="11009" width="4.42578125" style="1" customWidth="1"/>
    <col min="11010" max="11010" width="67.7109375" style="1" customWidth="1"/>
    <col min="11011" max="11011" width="13" style="1" customWidth="1"/>
    <col min="11012" max="11012" width="13.85546875" style="1" customWidth="1"/>
    <col min="11013" max="11020" width="11.28515625" style="1" customWidth="1"/>
    <col min="11021" max="11021" width="11.7109375" style="1" bestFit="1" customWidth="1"/>
    <col min="11022" max="11264" width="11.42578125" style="1"/>
    <col min="11265" max="11265" width="4.42578125" style="1" customWidth="1"/>
    <col min="11266" max="11266" width="67.7109375" style="1" customWidth="1"/>
    <col min="11267" max="11267" width="13" style="1" customWidth="1"/>
    <col min="11268" max="11268" width="13.85546875" style="1" customWidth="1"/>
    <col min="11269" max="11276" width="11.28515625" style="1" customWidth="1"/>
    <col min="11277" max="11277" width="11.7109375" style="1" bestFit="1" customWidth="1"/>
    <col min="11278" max="11520" width="11.42578125" style="1"/>
    <col min="11521" max="11521" width="4.42578125" style="1" customWidth="1"/>
    <col min="11522" max="11522" width="67.7109375" style="1" customWidth="1"/>
    <col min="11523" max="11523" width="13" style="1" customWidth="1"/>
    <col min="11524" max="11524" width="13.85546875" style="1" customWidth="1"/>
    <col min="11525" max="11532" width="11.28515625" style="1" customWidth="1"/>
    <col min="11533" max="11533" width="11.7109375" style="1" bestFit="1" customWidth="1"/>
    <col min="11534" max="11776" width="11.42578125" style="1"/>
    <col min="11777" max="11777" width="4.42578125" style="1" customWidth="1"/>
    <col min="11778" max="11778" width="67.7109375" style="1" customWidth="1"/>
    <col min="11779" max="11779" width="13" style="1" customWidth="1"/>
    <col min="11780" max="11780" width="13.85546875" style="1" customWidth="1"/>
    <col min="11781" max="11788" width="11.28515625" style="1" customWidth="1"/>
    <col min="11789" max="11789" width="11.7109375" style="1" bestFit="1" customWidth="1"/>
    <col min="11790" max="12032" width="11.42578125" style="1"/>
    <col min="12033" max="12033" width="4.42578125" style="1" customWidth="1"/>
    <col min="12034" max="12034" width="67.7109375" style="1" customWidth="1"/>
    <col min="12035" max="12035" width="13" style="1" customWidth="1"/>
    <col min="12036" max="12036" width="13.85546875" style="1" customWidth="1"/>
    <col min="12037" max="12044" width="11.28515625" style="1" customWidth="1"/>
    <col min="12045" max="12045" width="11.7109375" style="1" bestFit="1" customWidth="1"/>
    <col min="12046" max="12288" width="11.42578125" style="1"/>
    <col min="12289" max="12289" width="4.42578125" style="1" customWidth="1"/>
    <col min="12290" max="12290" width="67.7109375" style="1" customWidth="1"/>
    <col min="12291" max="12291" width="13" style="1" customWidth="1"/>
    <col min="12292" max="12292" width="13.85546875" style="1" customWidth="1"/>
    <col min="12293" max="12300" width="11.28515625" style="1" customWidth="1"/>
    <col min="12301" max="12301" width="11.7109375" style="1" bestFit="1" customWidth="1"/>
    <col min="12302" max="12544" width="11.42578125" style="1"/>
    <col min="12545" max="12545" width="4.42578125" style="1" customWidth="1"/>
    <col min="12546" max="12546" width="67.7109375" style="1" customWidth="1"/>
    <col min="12547" max="12547" width="13" style="1" customWidth="1"/>
    <col min="12548" max="12548" width="13.85546875" style="1" customWidth="1"/>
    <col min="12549" max="12556" width="11.28515625" style="1" customWidth="1"/>
    <col min="12557" max="12557" width="11.7109375" style="1" bestFit="1" customWidth="1"/>
    <col min="12558" max="12800" width="11.42578125" style="1"/>
    <col min="12801" max="12801" width="4.42578125" style="1" customWidth="1"/>
    <col min="12802" max="12802" width="67.7109375" style="1" customWidth="1"/>
    <col min="12803" max="12803" width="13" style="1" customWidth="1"/>
    <col min="12804" max="12804" width="13.85546875" style="1" customWidth="1"/>
    <col min="12805" max="12812" width="11.28515625" style="1" customWidth="1"/>
    <col min="12813" max="12813" width="11.7109375" style="1" bestFit="1" customWidth="1"/>
    <col min="12814" max="13056" width="11.42578125" style="1"/>
    <col min="13057" max="13057" width="4.42578125" style="1" customWidth="1"/>
    <col min="13058" max="13058" width="67.7109375" style="1" customWidth="1"/>
    <col min="13059" max="13059" width="13" style="1" customWidth="1"/>
    <col min="13060" max="13060" width="13.85546875" style="1" customWidth="1"/>
    <col min="13061" max="13068" width="11.28515625" style="1" customWidth="1"/>
    <col min="13069" max="13069" width="11.7109375" style="1" bestFit="1" customWidth="1"/>
    <col min="13070" max="13312" width="11.42578125" style="1"/>
    <col min="13313" max="13313" width="4.42578125" style="1" customWidth="1"/>
    <col min="13314" max="13314" width="67.7109375" style="1" customWidth="1"/>
    <col min="13315" max="13315" width="13" style="1" customWidth="1"/>
    <col min="13316" max="13316" width="13.85546875" style="1" customWidth="1"/>
    <col min="13317" max="13324" width="11.28515625" style="1" customWidth="1"/>
    <col min="13325" max="13325" width="11.7109375" style="1" bestFit="1" customWidth="1"/>
    <col min="13326" max="13568" width="11.42578125" style="1"/>
    <col min="13569" max="13569" width="4.42578125" style="1" customWidth="1"/>
    <col min="13570" max="13570" width="67.7109375" style="1" customWidth="1"/>
    <col min="13571" max="13571" width="13" style="1" customWidth="1"/>
    <col min="13572" max="13572" width="13.85546875" style="1" customWidth="1"/>
    <col min="13573" max="13580" width="11.28515625" style="1" customWidth="1"/>
    <col min="13581" max="13581" width="11.7109375" style="1" bestFit="1" customWidth="1"/>
    <col min="13582" max="13824" width="11.42578125" style="1"/>
    <col min="13825" max="13825" width="4.42578125" style="1" customWidth="1"/>
    <col min="13826" max="13826" width="67.7109375" style="1" customWidth="1"/>
    <col min="13827" max="13827" width="13" style="1" customWidth="1"/>
    <col min="13828" max="13828" width="13.85546875" style="1" customWidth="1"/>
    <col min="13829" max="13836" width="11.28515625" style="1" customWidth="1"/>
    <col min="13837" max="13837" width="11.7109375" style="1" bestFit="1" customWidth="1"/>
    <col min="13838" max="14080" width="11.42578125" style="1"/>
    <col min="14081" max="14081" width="4.42578125" style="1" customWidth="1"/>
    <col min="14082" max="14082" width="67.7109375" style="1" customWidth="1"/>
    <col min="14083" max="14083" width="13" style="1" customWidth="1"/>
    <col min="14084" max="14084" width="13.85546875" style="1" customWidth="1"/>
    <col min="14085" max="14092" width="11.28515625" style="1" customWidth="1"/>
    <col min="14093" max="14093" width="11.7109375" style="1" bestFit="1" customWidth="1"/>
    <col min="14094" max="14336" width="11.42578125" style="1"/>
    <col min="14337" max="14337" width="4.42578125" style="1" customWidth="1"/>
    <col min="14338" max="14338" width="67.7109375" style="1" customWidth="1"/>
    <col min="14339" max="14339" width="13" style="1" customWidth="1"/>
    <col min="14340" max="14340" width="13.85546875" style="1" customWidth="1"/>
    <col min="14341" max="14348" width="11.28515625" style="1" customWidth="1"/>
    <col min="14349" max="14349" width="11.7109375" style="1" bestFit="1" customWidth="1"/>
    <col min="14350" max="14592" width="11.42578125" style="1"/>
    <col min="14593" max="14593" width="4.42578125" style="1" customWidth="1"/>
    <col min="14594" max="14594" width="67.7109375" style="1" customWidth="1"/>
    <col min="14595" max="14595" width="13" style="1" customWidth="1"/>
    <col min="14596" max="14596" width="13.85546875" style="1" customWidth="1"/>
    <col min="14597" max="14604" width="11.28515625" style="1" customWidth="1"/>
    <col min="14605" max="14605" width="11.7109375" style="1" bestFit="1" customWidth="1"/>
    <col min="14606" max="14848" width="11.42578125" style="1"/>
    <col min="14849" max="14849" width="4.42578125" style="1" customWidth="1"/>
    <col min="14850" max="14850" width="67.7109375" style="1" customWidth="1"/>
    <col min="14851" max="14851" width="13" style="1" customWidth="1"/>
    <col min="14852" max="14852" width="13.85546875" style="1" customWidth="1"/>
    <col min="14853" max="14860" width="11.28515625" style="1" customWidth="1"/>
    <col min="14861" max="14861" width="11.7109375" style="1" bestFit="1" customWidth="1"/>
    <col min="14862" max="15104" width="11.42578125" style="1"/>
    <col min="15105" max="15105" width="4.42578125" style="1" customWidth="1"/>
    <col min="15106" max="15106" width="67.7109375" style="1" customWidth="1"/>
    <col min="15107" max="15107" width="13" style="1" customWidth="1"/>
    <col min="15108" max="15108" width="13.85546875" style="1" customWidth="1"/>
    <col min="15109" max="15116" width="11.28515625" style="1" customWidth="1"/>
    <col min="15117" max="15117" width="11.7109375" style="1" bestFit="1" customWidth="1"/>
    <col min="15118" max="15360" width="11.42578125" style="1"/>
    <col min="15361" max="15361" width="4.42578125" style="1" customWidth="1"/>
    <col min="15362" max="15362" width="67.7109375" style="1" customWidth="1"/>
    <col min="15363" max="15363" width="13" style="1" customWidth="1"/>
    <col min="15364" max="15364" width="13.85546875" style="1" customWidth="1"/>
    <col min="15365" max="15372" width="11.28515625" style="1" customWidth="1"/>
    <col min="15373" max="15373" width="11.7109375" style="1" bestFit="1" customWidth="1"/>
    <col min="15374" max="15616" width="11.42578125" style="1"/>
    <col min="15617" max="15617" width="4.42578125" style="1" customWidth="1"/>
    <col min="15618" max="15618" width="67.7109375" style="1" customWidth="1"/>
    <col min="15619" max="15619" width="13" style="1" customWidth="1"/>
    <col min="15620" max="15620" width="13.85546875" style="1" customWidth="1"/>
    <col min="15621" max="15628" width="11.28515625" style="1" customWidth="1"/>
    <col min="15629" max="15629" width="11.7109375" style="1" bestFit="1" customWidth="1"/>
    <col min="15630" max="15872" width="11.42578125" style="1"/>
    <col min="15873" max="15873" width="4.42578125" style="1" customWidth="1"/>
    <col min="15874" max="15874" width="67.7109375" style="1" customWidth="1"/>
    <col min="15875" max="15875" width="13" style="1" customWidth="1"/>
    <col min="15876" max="15876" width="13.85546875" style="1" customWidth="1"/>
    <col min="15877" max="15884" width="11.28515625" style="1" customWidth="1"/>
    <col min="15885" max="15885" width="11.7109375" style="1" bestFit="1" customWidth="1"/>
    <col min="15886" max="16128" width="11.42578125" style="1"/>
    <col min="16129" max="16129" width="4.42578125" style="1" customWidth="1"/>
    <col min="16130" max="16130" width="67.7109375" style="1" customWidth="1"/>
    <col min="16131" max="16131" width="13" style="1" customWidth="1"/>
    <col min="16132" max="16132" width="13.85546875" style="1" customWidth="1"/>
    <col min="16133" max="16140" width="11.28515625" style="1" customWidth="1"/>
    <col min="16141" max="16141" width="11.7109375" style="1" bestFit="1" customWidth="1"/>
    <col min="16142" max="16384" width="11.42578125" style="1"/>
  </cols>
  <sheetData>
    <row r="1" spans="1:17" ht="15.75" customHeight="1" thickBot="1" x14ac:dyDescent="0.3">
      <c r="B1" s="2"/>
      <c r="C1" s="3"/>
    </row>
    <row r="2" spans="1:17" ht="16.5" thickBot="1" x14ac:dyDescent="0.3">
      <c r="A2" s="112"/>
      <c r="B2" s="5" t="s">
        <v>0</v>
      </c>
      <c r="C2" s="6"/>
      <c r="E2" s="189" t="s">
        <v>13</v>
      </c>
      <c r="F2" s="190"/>
      <c r="G2" s="190"/>
      <c r="H2" s="190"/>
      <c r="I2" s="190"/>
      <c r="J2" s="191"/>
      <c r="K2" s="7"/>
    </row>
    <row r="3" spans="1:17" ht="17.25" thickBot="1" x14ac:dyDescent="0.35">
      <c r="A3" s="113"/>
      <c r="B3" s="8" t="s">
        <v>1</v>
      </c>
      <c r="C3" s="9">
        <v>0.85</v>
      </c>
      <c r="D3" s="10"/>
      <c r="E3" s="135">
        <v>2020</v>
      </c>
      <c r="F3" s="135">
        <v>2021</v>
      </c>
      <c r="G3" s="136"/>
      <c r="H3" s="137"/>
      <c r="I3" s="137"/>
      <c r="J3" s="137"/>
      <c r="K3" s="11" t="s">
        <v>2</v>
      </c>
    </row>
    <row r="4" spans="1:17" ht="17.25" thickBot="1" x14ac:dyDescent="0.3">
      <c r="A4" s="113"/>
      <c r="B4" s="13" t="s">
        <v>3</v>
      </c>
      <c r="C4" s="14">
        <f>C72</f>
        <v>499648</v>
      </c>
      <c r="D4" s="15"/>
      <c r="E4" s="16">
        <f t="shared" ref="E4:J4" si="0">D72</f>
        <v>350440</v>
      </c>
      <c r="F4" s="16">
        <f t="shared" si="0"/>
        <v>149208</v>
      </c>
      <c r="G4" s="138">
        <f t="shared" si="0"/>
        <v>0</v>
      </c>
      <c r="H4" s="139">
        <f t="shared" si="0"/>
        <v>0</v>
      </c>
      <c r="I4" s="139">
        <f t="shared" si="0"/>
        <v>0</v>
      </c>
      <c r="J4" s="139">
        <f t="shared" si="0"/>
        <v>0</v>
      </c>
      <c r="K4" s="16">
        <f>SUM(E4:J4)</f>
        <v>499648</v>
      </c>
    </row>
    <row r="5" spans="1:17" s="20" customFormat="1" ht="21.75" customHeight="1" thickBot="1" x14ac:dyDescent="0.35">
      <c r="A5" s="114"/>
      <c r="B5" s="17" t="s">
        <v>26</v>
      </c>
      <c r="C5" s="14">
        <f>C3*C72</f>
        <v>424700.8</v>
      </c>
      <c r="D5" s="15"/>
      <c r="E5" s="18">
        <f>E4*C3</f>
        <v>297874</v>
      </c>
      <c r="F5" s="18">
        <f>$C$3*F4</f>
        <v>126826.8</v>
      </c>
      <c r="G5" s="140">
        <f>$C$3*G4</f>
        <v>0</v>
      </c>
      <c r="H5" s="141">
        <f>$C$3*H4</f>
        <v>0</v>
      </c>
      <c r="I5" s="141">
        <f>$C$3*I4</f>
        <v>0</v>
      </c>
      <c r="J5" s="141">
        <f>$C$3*J4</f>
        <v>0</v>
      </c>
      <c r="K5" s="19">
        <f>SUM(E5:J5)</f>
        <v>424700.8</v>
      </c>
      <c r="L5" s="21"/>
    </row>
    <row r="6" spans="1:17" ht="14.25" thickBot="1" x14ac:dyDescent="0.3">
      <c r="B6" s="22" t="s">
        <v>4</v>
      </c>
      <c r="C6" s="23">
        <f>(1-C3)*C4</f>
        <v>74947.200000000012</v>
      </c>
    </row>
    <row r="7" spans="1:17" ht="14.25" thickBot="1" x14ac:dyDescent="0.3">
      <c r="B7" s="24"/>
      <c r="C7" s="25"/>
      <c r="D7" s="26"/>
      <c r="E7" s="27"/>
      <c r="F7" s="26"/>
      <c r="G7" s="26"/>
      <c r="H7" s="26"/>
      <c r="I7" s="26"/>
      <c r="J7" s="28"/>
      <c r="K7" s="7"/>
      <c r="L7" s="29"/>
      <c r="M7" s="6"/>
      <c r="N7" s="6"/>
      <c r="O7" s="6"/>
      <c r="P7" s="6"/>
      <c r="Q7" s="6"/>
    </row>
    <row r="8" spans="1:17" s="6" customFormat="1" ht="24" thickBot="1" x14ac:dyDescent="0.4">
      <c r="A8" s="115"/>
      <c r="B8" s="30"/>
      <c r="C8" s="30"/>
      <c r="D8" s="186" t="s">
        <v>13</v>
      </c>
      <c r="E8" s="187"/>
      <c r="F8" s="187"/>
      <c r="G8" s="187"/>
      <c r="H8" s="187"/>
      <c r="I8" s="188"/>
      <c r="J8" s="32"/>
      <c r="K8" s="32"/>
      <c r="L8" s="174" t="s">
        <v>17</v>
      </c>
    </row>
    <row r="9" spans="1:17" ht="52.5" customHeight="1" thickBot="1" x14ac:dyDescent="0.3">
      <c r="A9" s="116" t="s">
        <v>5</v>
      </c>
      <c r="B9" s="33" t="s">
        <v>6</v>
      </c>
      <c r="C9" s="34" t="s">
        <v>7</v>
      </c>
      <c r="D9" s="133">
        <v>2020</v>
      </c>
      <c r="E9" s="134">
        <v>2021</v>
      </c>
      <c r="F9" s="142"/>
      <c r="G9" s="143"/>
      <c r="H9" s="143"/>
      <c r="I9" s="143"/>
      <c r="J9" s="91"/>
      <c r="K9" s="36"/>
      <c r="M9" s="111" t="s">
        <v>15</v>
      </c>
      <c r="P9" s="37"/>
      <c r="Q9" s="38"/>
    </row>
    <row r="10" spans="1:17" ht="18.75" thickBot="1" x14ac:dyDescent="0.3">
      <c r="A10" s="65">
        <v>1</v>
      </c>
      <c r="B10" s="39" t="s">
        <v>18</v>
      </c>
      <c r="C10" s="41">
        <f t="shared" ref="C10:G10" si="1">SUM(C11:C18)</f>
        <v>207648</v>
      </c>
      <c r="D10" s="40">
        <f>SUM(D11+D12+D13+D14)</f>
        <v>118440</v>
      </c>
      <c r="E10" s="41">
        <f t="shared" si="1"/>
        <v>89208</v>
      </c>
      <c r="F10" s="144">
        <f t="shared" si="1"/>
        <v>0</v>
      </c>
      <c r="G10" s="145">
        <f t="shared" si="1"/>
        <v>0</v>
      </c>
      <c r="H10" s="145">
        <f t="shared" ref="H10:I10" si="2">SUM(H11:H18)</f>
        <v>0</v>
      </c>
      <c r="I10" s="145">
        <f t="shared" si="2"/>
        <v>0</v>
      </c>
      <c r="J10" s="42"/>
      <c r="K10" s="43"/>
      <c r="L10" s="166" t="s">
        <v>14</v>
      </c>
      <c r="M10" s="167" t="s">
        <v>16</v>
      </c>
      <c r="N10" s="177">
        <v>2020</v>
      </c>
      <c r="O10" s="177">
        <v>2021</v>
      </c>
      <c r="P10" s="46"/>
      <c r="Q10" s="47"/>
    </row>
    <row r="11" spans="1:17" ht="17.25" thickTop="1" x14ac:dyDescent="0.3">
      <c r="A11" s="117"/>
      <c r="B11" s="48" t="s">
        <v>30</v>
      </c>
      <c r="C11" s="61">
        <f t="shared" ref="C11:C14" si="3">SUM(D11:J11)</f>
        <v>37296</v>
      </c>
      <c r="D11" s="173">
        <f>M11*$N$11</f>
        <v>37296</v>
      </c>
      <c r="E11" s="173">
        <f>M11*$O$11</f>
        <v>0</v>
      </c>
      <c r="F11" s="146"/>
      <c r="G11" s="147"/>
      <c r="H11" s="148"/>
      <c r="I11" s="148"/>
      <c r="J11" s="49"/>
      <c r="K11" s="50" t="s">
        <v>8</v>
      </c>
      <c r="L11" s="168">
        <v>3700</v>
      </c>
      <c r="M11" s="169">
        <f>L11*1.26</f>
        <v>4662</v>
      </c>
      <c r="N11" s="175">
        <v>8</v>
      </c>
      <c r="O11" s="175"/>
      <c r="P11" s="6"/>
      <c r="Q11" s="47"/>
    </row>
    <row r="12" spans="1:17" ht="16.5" x14ac:dyDescent="0.3">
      <c r="A12" s="117"/>
      <c r="B12" s="48" t="s">
        <v>38</v>
      </c>
      <c r="C12" s="61">
        <f t="shared" si="3"/>
        <v>88704</v>
      </c>
      <c r="D12" s="173">
        <f>M12*$N$12</f>
        <v>40320</v>
      </c>
      <c r="E12" s="173">
        <f>M12*$O$12</f>
        <v>48384</v>
      </c>
      <c r="F12" s="149"/>
      <c r="G12" s="150"/>
      <c r="H12" s="151"/>
      <c r="I12" s="151"/>
      <c r="J12" s="49"/>
      <c r="K12" s="50" t="s">
        <v>8</v>
      </c>
      <c r="L12" s="168">
        <v>3200</v>
      </c>
      <c r="M12" s="169">
        <f t="shared" ref="M12:M14" si="4">L12*1.26</f>
        <v>4032</v>
      </c>
      <c r="N12" s="176">
        <v>10</v>
      </c>
      <c r="O12" s="176">
        <v>12</v>
      </c>
      <c r="P12" s="6"/>
      <c r="Q12" s="47"/>
    </row>
    <row r="13" spans="1:17" ht="16.5" x14ac:dyDescent="0.3">
      <c r="A13" s="117"/>
      <c r="B13" s="48" t="s">
        <v>31</v>
      </c>
      <c r="C13" s="61">
        <f t="shared" si="3"/>
        <v>30240</v>
      </c>
      <c r="D13" s="173">
        <f>M13*$N$13</f>
        <v>15120</v>
      </c>
      <c r="E13" s="173">
        <f>M13*$O$13</f>
        <v>15120</v>
      </c>
      <c r="F13" s="149"/>
      <c r="G13" s="150"/>
      <c r="H13" s="151"/>
      <c r="I13" s="151"/>
      <c r="J13" s="49"/>
      <c r="K13" s="50"/>
      <c r="L13" s="168">
        <v>2000</v>
      </c>
      <c r="M13" s="169">
        <f t="shared" si="4"/>
        <v>2520</v>
      </c>
      <c r="N13" s="176">
        <v>6</v>
      </c>
      <c r="O13" s="176">
        <v>6</v>
      </c>
      <c r="P13" s="46"/>
      <c r="Q13" s="47"/>
    </row>
    <row r="14" spans="1:17" ht="16.5" x14ac:dyDescent="0.3">
      <c r="A14" s="117"/>
      <c r="B14" s="48" t="s">
        <v>24</v>
      </c>
      <c r="C14" s="61">
        <f t="shared" si="3"/>
        <v>51408</v>
      </c>
      <c r="D14" s="173">
        <f>M14*$N$14</f>
        <v>25704</v>
      </c>
      <c r="E14" s="173">
        <f>M14*$O$14</f>
        <v>25704</v>
      </c>
      <c r="F14" s="149"/>
      <c r="G14" s="150"/>
      <c r="H14" s="151"/>
      <c r="I14" s="151"/>
      <c r="J14" s="49"/>
      <c r="K14" s="51"/>
      <c r="L14" s="168">
        <v>3400</v>
      </c>
      <c r="M14" s="169">
        <f t="shared" si="4"/>
        <v>4284</v>
      </c>
      <c r="N14" s="176">
        <v>6</v>
      </c>
      <c r="O14" s="176">
        <v>6</v>
      </c>
      <c r="P14" s="6"/>
      <c r="Q14" s="47"/>
    </row>
    <row r="15" spans="1:17" ht="16.5" x14ac:dyDescent="0.3">
      <c r="A15" s="117"/>
      <c r="B15" s="48" t="s">
        <v>8</v>
      </c>
      <c r="C15" s="61"/>
      <c r="D15" s="173"/>
      <c r="E15" s="173"/>
      <c r="F15" s="149"/>
      <c r="G15" s="150"/>
      <c r="H15" s="151"/>
      <c r="I15" s="151"/>
      <c r="J15" s="49"/>
      <c r="K15" s="51"/>
      <c r="L15" s="168"/>
      <c r="M15" s="169">
        <f>L15*1.26</f>
        <v>0</v>
      </c>
      <c r="N15" s="176"/>
      <c r="O15" s="176"/>
      <c r="P15" s="6"/>
      <c r="Q15" s="47"/>
    </row>
    <row r="16" spans="1:17" ht="17.25" thickBot="1" x14ac:dyDescent="0.35">
      <c r="A16" s="118"/>
      <c r="B16" s="48"/>
      <c r="C16" s="61"/>
      <c r="D16" s="100"/>
      <c r="E16" s="94"/>
      <c r="F16" s="149"/>
      <c r="G16" s="150"/>
      <c r="H16" s="151"/>
      <c r="I16" s="151"/>
      <c r="J16" s="49"/>
      <c r="K16" s="51"/>
      <c r="L16" s="170"/>
      <c r="M16" s="171"/>
      <c r="N16" s="172"/>
      <c r="O16" s="172"/>
      <c r="P16" s="45"/>
      <c r="Q16" s="45"/>
    </row>
    <row r="17" spans="1:17" ht="16.5" thickTop="1" x14ac:dyDescent="0.25">
      <c r="A17" s="119"/>
      <c r="B17" s="48"/>
      <c r="C17" s="61"/>
      <c r="D17" s="100"/>
      <c r="E17" s="94"/>
      <c r="F17" s="149"/>
      <c r="G17" s="150"/>
      <c r="H17" s="151"/>
      <c r="I17" s="151"/>
      <c r="J17" s="49"/>
      <c r="K17" s="51"/>
      <c r="L17" s="29"/>
      <c r="M17" s="45"/>
      <c r="N17" s="6"/>
      <c r="O17" s="6"/>
      <c r="P17" s="6"/>
      <c r="Q17" s="6"/>
    </row>
    <row r="18" spans="1:17" ht="16.5" thickBot="1" x14ac:dyDescent="0.3">
      <c r="A18" s="117"/>
      <c r="B18" s="52"/>
      <c r="C18" s="109"/>
      <c r="D18" s="101"/>
      <c r="E18" s="95"/>
      <c r="F18" s="152"/>
      <c r="G18" s="153"/>
      <c r="H18" s="154"/>
      <c r="I18" s="154"/>
      <c r="J18" s="49"/>
      <c r="K18" s="51"/>
      <c r="L18" s="29"/>
      <c r="M18" s="45"/>
      <c r="N18" s="6"/>
      <c r="O18" s="6"/>
      <c r="P18" s="6"/>
      <c r="Q18" s="6"/>
    </row>
    <row r="19" spans="1:17" ht="16.5" thickBot="1" x14ac:dyDescent="0.3">
      <c r="A19" s="120"/>
      <c r="B19" s="106"/>
      <c r="C19" s="110"/>
      <c r="D19" s="92"/>
      <c r="E19" s="96"/>
      <c r="F19" s="155"/>
      <c r="G19" s="156"/>
      <c r="H19" s="157"/>
      <c r="I19" s="157"/>
      <c r="J19" s="49"/>
      <c r="K19" s="51"/>
      <c r="L19" s="29"/>
      <c r="M19" s="53"/>
      <c r="N19" s="6"/>
      <c r="O19" s="6"/>
      <c r="P19" s="6"/>
      <c r="Q19" s="6"/>
    </row>
    <row r="20" spans="1:17" ht="16.5" thickBot="1" x14ac:dyDescent="0.3">
      <c r="A20" s="65">
        <v>2</v>
      </c>
      <c r="B20" s="54" t="s">
        <v>19</v>
      </c>
      <c r="C20" s="55">
        <f>SUM(C21:C33)</f>
        <v>269000</v>
      </c>
      <c r="D20" s="102">
        <f t="shared" ref="D20:G20" si="5">SUM(D21:D33)</f>
        <v>220500</v>
      </c>
      <c r="E20" s="55">
        <f t="shared" si="5"/>
        <v>48500</v>
      </c>
      <c r="F20" s="158">
        <f t="shared" si="5"/>
        <v>0</v>
      </c>
      <c r="G20" s="159">
        <f t="shared" si="5"/>
        <v>0</v>
      </c>
      <c r="H20" s="158">
        <f>SUM(H21:H33)</f>
        <v>0</v>
      </c>
      <c r="I20" s="158">
        <f t="shared" ref="I20" si="6">SUM(I21:I33)</f>
        <v>0</v>
      </c>
      <c r="J20" s="42"/>
      <c r="L20" s="29"/>
      <c r="M20" s="45"/>
      <c r="N20" s="6"/>
      <c r="O20" s="6"/>
      <c r="P20" s="6"/>
      <c r="Q20" s="6"/>
    </row>
    <row r="21" spans="1:17" ht="17.25" thickTop="1" thickBot="1" x14ac:dyDescent="0.3">
      <c r="A21" s="121"/>
      <c r="B21" s="56" t="s">
        <v>25</v>
      </c>
      <c r="C21" s="57">
        <f>SUM(D21:I21)</f>
        <v>225000</v>
      </c>
      <c r="D21" s="103">
        <v>200000</v>
      </c>
      <c r="E21" s="97">
        <v>25000</v>
      </c>
      <c r="F21" s="160"/>
      <c r="G21" s="161"/>
      <c r="H21" s="162"/>
      <c r="I21" s="162"/>
      <c r="J21" s="49"/>
      <c r="L21" s="29"/>
      <c r="M21" s="37"/>
      <c r="N21" s="37"/>
      <c r="O21" s="37"/>
      <c r="P21" s="37"/>
      <c r="Q21" s="38"/>
    </row>
    <row r="22" spans="1:17" ht="17.25" thickTop="1" thickBot="1" x14ac:dyDescent="0.3">
      <c r="A22" s="121"/>
      <c r="B22" s="56" t="s">
        <v>32</v>
      </c>
      <c r="C22" s="57">
        <f t="shared" ref="C22:C33" si="7">SUM(D22:I22)</f>
        <v>40000</v>
      </c>
      <c r="D22" s="103">
        <v>20000</v>
      </c>
      <c r="E22" s="97">
        <v>20000</v>
      </c>
      <c r="F22" s="160"/>
      <c r="G22" s="161"/>
      <c r="H22" s="162"/>
      <c r="I22" s="162"/>
      <c r="J22" s="49"/>
      <c r="L22" s="44"/>
      <c r="M22" s="45"/>
      <c r="N22" s="46"/>
      <c r="O22" s="46"/>
      <c r="P22" s="46"/>
      <c r="Q22" s="47"/>
    </row>
    <row r="23" spans="1:17" ht="21" customHeight="1" thickTop="1" thickBot="1" x14ac:dyDescent="0.3">
      <c r="A23" s="121"/>
      <c r="B23" s="56" t="s">
        <v>33</v>
      </c>
      <c r="C23" s="57">
        <f t="shared" si="7"/>
        <v>0</v>
      </c>
      <c r="D23" s="103"/>
      <c r="E23" s="97"/>
      <c r="F23" s="160"/>
      <c r="G23" s="161"/>
      <c r="H23" s="162"/>
      <c r="I23" s="162"/>
      <c r="J23" s="49"/>
      <c r="L23" s="44"/>
      <c r="M23" s="45"/>
      <c r="N23" s="6"/>
      <c r="O23" s="6"/>
      <c r="P23" s="6"/>
      <c r="Q23" s="47"/>
    </row>
    <row r="24" spans="1:17" ht="16.5" customHeight="1" thickTop="1" thickBot="1" x14ac:dyDescent="0.3">
      <c r="A24" s="121"/>
      <c r="B24" s="56" t="s">
        <v>34</v>
      </c>
      <c r="C24" s="57">
        <f t="shared" si="7"/>
        <v>0</v>
      </c>
      <c r="D24" s="103"/>
      <c r="E24" s="97"/>
      <c r="F24" s="160"/>
      <c r="G24" s="161"/>
      <c r="H24" s="162"/>
      <c r="I24" s="162"/>
      <c r="J24" s="49"/>
      <c r="L24" s="44"/>
      <c r="M24" s="45"/>
      <c r="N24" s="6"/>
      <c r="O24" s="6"/>
      <c r="P24" s="6"/>
      <c r="Q24" s="47"/>
    </row>
    <row r="25" spans="1:17" ht="16.5" customHeight="1" thickTop="1" thickBot="1" x14ac:dyDescent="0.3">
      <c r="A25" s="121"/>
      <c r="B25" s="56"/>
      <c r="C25" s="57">
        <f t="shared" si="7"/>
        <v>0</v>
      </c>
      <c r="D25" s="103"/>
      <c r="E25" s="97"/>
      <c r="F25" s="160"/>
      <c r="G25" s="161"/>
      <c r="H25" s="162"/>
      <c r="I25" s="162"/>
      <c r="J25" s="49"/>
      <c r="L25" s="44"/>
      <c r="M25" s="45"/>
      <c r="N25" s="6"/>
      <c r="O25" s="6"/>
      <c r="P25" s="6"/>
      <c r="Q25" s="47"/>
    </row>
    <row r="26" spans="1:17" ht="20.25" customHeight="1" thickTop="1" thickBot="1" x14ac:dyDescent="0.3">
      <c r="A26" s="121"/>
      <c r="B26" s="185" t="s">
        <v>37</v>
      </c>
      <c r="C26" s="57">
        <f t="shared" si="7"/>
        <v>1000</v>
      </c>
      <c r="D26" s="103">
        <v>500</v>
      </c>
      <c r="E26" s="97">
        <v>500</v>
      </c>
      <c r="F26" s="160"/>
      <c r="G26" s="161"/>
      <c r="H26" s="162"/>
      <c r="I26" s="162"/>
      <c r="J26" s="49"/>
      <c r="L26" s="44"/>
      <c r="M26" s="45"/>
      <c r="N26" s="6"/>
      <c r="O26" s="6"/>
      <c r="P26" s="6"/>
      <c r="Q26" s="47"/>
    </row>
    <row r="27" spans="1:17" ht="21" customHeight="1" thickTop="1" thickBot="1" x14ac:dyDescent="0.3">
      <c r="A27" s="121"/>
      <c r="B27" s="62" t="s">
        <v>36</v>
      </c>
      <c r="C27" s="57">
        <f t="shared" si="7"/>
        <v>3000</v>
      </c>
      <c r="D27" s="103"/>
      <c r="E27" s="97">
        <v>3000</v>
      </c>
      <c r="F27" s="160"/>
      <c r="G27" s="161"/>
      <c r="H27" s="162"/>
      <c r="I27" s="162"/>
      <c r="J27" s="49"/>
      <c r="L27" s="44"/>
      <c r="M27" s="45"/>
      <c r="N27" s="6"/>
      <c r="O27" s="6"/>
      <c r="P27" s="6"/>
      <c r="Q27" s="47"/>
    </row>
    <row r="28" spans="1:17" ht="19.5" customHeight="1" thickTop="1" thickBot="1" x14ac:dyDescent="0.3">
      <c r="A28" s="121"/>
      <c r="B28" s="107"/>
      <c r="C28" s="57">
        <f t="shared" si="7"/>
        <v>0</v>
      </c>
      <c r="D28" s="103"/>
      <c r="E28" s="97"/>
      <c r="F28" s="160"/>
      <c r="G28" s="161"/>
      <c r="H28" s="162"/>
      <c r="I28" s="162"/>
      <c r="J28" s="49"/>
      <c r="L28" s="29"/>
      <c r="M28" s="45"/>
      <c r="N28" s="45"/>
      <c r="O28" s="45"/>
      <c r="P28" s="45"/>
      <c r="Q28" s="45"/>
    </row>
    <row r="29" spans="1:17" ht="18" customHeight="1" thickTop="1" thickBot="1" x14ac:dyDescent="0.3">
      <c r="A29" s="121"/>
      <c r="B29" s="107"/>
      <c r="C29" s="57">
        <f>SUM(D29:I29)</f>
        <v>0</v>
      </c>
      <c r="D29" s="103"/>
      <c r="E29" s="97"/>
      <c r="F29" s="160"/>
      <c r="G29" s="161"/>
      <c r="H29" s="162"/>
      <c r="I29" s="162"/>
      <c r="J29" s="49"/>
      <c r="L29" s="29"/>
      <c r="M29" s="6"/>
      <c r="N29" s="6"/>
      <c r="O29" s="6"/>
      <c r="P29" s="6"/>
      <c r="Q29" s="6"/>
    </row>
    <row r="30" spans="1:17" ht="16.5" customHeight="1" thickTop="1" thickBot="1" x14ac:dyDescent="0.3">
      <c r="A30" s="121"/>
      <c r="B30" s="107"/>
      <c r="C30" s="57">
        <f t="shared" si="7"/>
        <v>0</v>
      </c>
      <c r="D30" s="103"/>
      <c r="E30" s="97"/>
      <c r="F30" s="160"/>
      <c r="G30" s="161"/>
      <c r="H30" s="162"/>
      <c r="I30" s="162"/>
      <c r="J30" s="49"/>
      <c r="L30" s="29"/>
      <c r="M30" s="6"/>
      <c r="N30" s="6"/>
      <c r="O30" s="6"/>
      <c r="P30" s="6"/>
      <c r="Q30" s="6"/>
    </row>
    <row r="31" spans="1:17" ht="30.75" customHeight="1" thickTop="1" thickBot="1" x14ac:dyDescent="0.3">
      <c r="A31" s="121"/>
      <c r="B31" s="107"/>
      <c r="C31" s="57">
        <f t="shared" si="7"/>
        <v>0</v>
      </c>
      <c r="D31" s="103"/>
      <c r="E31" s="97"/>
      <c r="F31" s="160"/>
      <c r="G31" s="161"/>
      <c r="H31" s="162"/>
      <c r="I31" s="162"/>
      <c r="J31" s="49"/>
      <c r="L31" s="29"/>
      <c r="M31" s="6"/>
      <c r="N31" s="6"/>
      <c r="O31" s="6"/>
      <c r="P31" s="6"/>
      <c r="Q31" s="6"/>
    </row>
    <row r="32" spans="1:17" ht="16.5" customHeight="1" thickTop="1" thickBot="1" x14ac:dyDescent="0.3">
      <c r="A32" s="121"/>
      <c r="B32" s="108"/>
      <c r="C32" s="57">
        <f t="shared" si="7"/>
        <v>0</v>
      </c>
      <c r="D32" s="103"/>
      <c r="E32" s="97"/>
      <c r="F32" s="160"/>
      <c r="G32" s="161"/>
      <c r="H32" s="162"/>
      <c r="I32" s="162"/>
      <c r="J32" s="49"/>
      <c r="L32" s="29"/>
      <c r="M32" s="6"/>
      <c r="N32" s="6"/>
      <c r="O32" s="6"/>
      <c r="P32" s="6"/>
      <c r="Q32" s="6"/>
    </row>
    <row r="33" spans="1:17" ht="16.5" customHeight="1" thickTop="1" x14ac:dyDescent="0.25">
      <c r="A33" s="121"/>
      <c r="B33" s="58"/>
      <c r="C33" s="57">
        <f t="shared" si="7"/>
        <v>0</v>
      </c>
      <c r="D33" s="103"/>
      <c r="E33" s="97"/>
      <c r="F33" s="160"/>
      <c r="G33" s="161"/>
      <c r="H33" s="162"/>
      <c r="I33" s="162"/>
      <c r="J33" s="49"/>
      <c r="L33" s="29"/>
      <c r="M33" s="6"/>
      <c r="N33" s="6"/>
      <c r="O33" s="6"/>
      <c r="P33" s="6"/>
      <c r="Q33" s="6"/>
    </row>
    <row r="34" spans="1:17" ht="16.5" thickBot="1" x14ac:dyDescent="0.3">
      <c r="A34" s="59">
        <v>3</v>
      </c>
      <c r="B34" s="54" t="s">
        <v>20</v>
      </c>
      <c r="C34" s="55">
        <f t="shared" ref="C34:G34" si="8">SUM(C35:C45)</f>
        <v>2000</v>
      </c>
      <c r="D34" s="102">
        <f t="shared" si="8"/>
        <v>1000</v>
      </c>
      <c r="E34" s="55">
        <f t="shared" si="8"/>
        <v>1000</v>
      </c>
      <c r="F34" s="158">
        <f t="shared" si="8"/>
        <v>0</v>
      </c>
      <c r="G34" s="159">
        <f t="shared" si="8"/>
        <v>0</v>
      </c>
      <c r="H34" s="158">
        <f t="shared" ref="H34:I34" si="9">SUM(H35:H45)</f>
        <v>0</v>
      </c>
      <c r="I34" s="158">
        <f t="shared" si="9"/>
        <v>0</v>
      </c>
      <c r="J34" s="49"/>
      <c r="K34" s="51"/>
      <c r="L34" s="29"/>
      <c r="M34" s="6"/>
      <c r="N34" s="6"/>
      <c r="O34" s="6"/>
      <c r="P34" s="6"/>
      <c r="Q34" s="6"/>
    </row>
    <row r="35" spans="1:17" ht="16.5" thickTop="1" x14ac:dyDescent="0.25">
      <c r="A35" s="121"/>
      <c r="B35" s="60" t="s">
        <v>35</v>
      </c>
      <c r="C35" s="61">
        <f t="shared" ref="C35:C59" si="10">SUM(D35:I35)</f>
        <v>2000</v>
      </c>
      <c r="D35" s="104">
        <v>1000</v>
      </c>
      <c r="E35" s="98">
        <v>1000</v>
      </c>
      <c r="F35" s="160"/>
      <c r="G35" s="161"/>
      <c r="H35" s="162"/>
      <c r="I35" s="162"/>
      <c r="J35" s="49"/>
      <c r="L35" s="29"/>
      <c r="M35" s="37"/>
      <c r="N35" s="37"/>
      <c r="O35" s="37"/>
      <c r="P35" s="37"/>
      <c r="Q35" s="38"/>
    </row>
    <row r="36" spans="1:17" ht="15.75" x14ac:dyDescent="0.25">
      <c r="A36" s="121"/>
      <c r="B36" s="60"/>
      <c r="C36" s="61"/>
      <c r="D36" s="103"/>
      <c r="E36" s="97"/>
      <c r="F36" s="160"/>
      <c r="G36" s="161"/>
      <c r="H36" s="162"/>
      <c r="I36" s="162"/>
      <c r="J36" s="49"/>
      <c r="L36" s="44"/>
      <c r="M36" s="45"/>
      <c r="N36" s="46"/>
      <c r="O36" s="46"/>
      <c r="P36" s="46"/>
      <c r="Q36" s="47"/>
    </row>
    <row r="37" spans="1:17" ht="15.75" x14ac:dyDescent="0.25">
      <c r="A37" s="121"/>
      <c r="B37" s="62"/>
      <c r="C37" s="61"/>
      <c r="D37" s="103"/>
      <c r="E37" s="97"/>
      <c r="F37" s="160"/>
      <c r="G37" s="161"/>
      <c r="H37" s="162"/>
      <c r="I37" s="162"/>
      <c r="J37" s="49"/>
      <c r="L37" s="44"/>
      <c r="M37" s="45"/>
      <c r="N37" s="6"/>
      <c r="O37" s="6"/>
      <c r="P37" s="46"/>
      <c r="Q37" s="47"/>
    </row>
    <row r="38" spans="1:17" ht="15.75" x14ac:dyDescent="0.25">
      <c r="A38" s="121"/>
      <c r="B38" s="56" t="s">
        <v>8</v>
      </c>
      <c r="C38" s="61">
        <f t="shared" si="10"/>
        <v>0</v>
      </c>
      <c r="D38" s="103"/>
      <c r="E38" s="97"/>
      <c r="F38" s="160"/>
      <c r="G38" s="161"/>
      <c r="H38" s="162"/>
      <c r="I38" s="162"/>
      <c r="J38" s="49"/>
      <c r="L38" s="44"/>
      <c r="M38" s="45"/>
      <c r="N38" s="6"/>
      <c r="O38" s="6"/>
      <c r="P38" s="6"/>
      <c r="Q38" s="47"/>
    </row>
    <row r="39" spans="1:17" ht="15.75" x14ac:dyDescent="0.25">
      <c r="A39" s="121"/>
      <c r="C39" s="61">
        <f>SUM(D39:I39)</f>
        <v>0</v>
      </c>
      <c r="D39" s="105"/>
      <c r="E39" s="99"/>
      <c r="F39" s="163"/>
      <c r="G39" s="164"/>
      <c r="H39" s="165"/>
      <c r="I39" s="165"/>
      <c r="J39" s="49"/>
      <c r="L39" s="44"/>
      <c r="M39" s="45"/>
      <c r="N39" s="46"/>
      <c r="O39" s="46"/>
      <c r="P39" s="46"/>
      <c r="Q39" s="47"/>
    </row>
    <row r="40" spans="1:17" ht="15.75" x14ac:dyDescent="0.25">
      <c r="A40" s="121"/>
      <c r="C40" s="61">
        <f t="shared" si="10"/>
        <v>0</v>
      </c>
      <c r="D40" s="105"/>
      <c r="E40" s="99"/>
      <c r="F40" s="163"/>
      <c r="G40" s="164"/>
      <c r="H40" s="165"/>
      <c r="I40" s="165"/>
      <c r="J40" s="49"/>
      <c r="L40" s="44"/>
      <c r="M40" s="45"/>
      <c r="N40" s="6"/>
      <c r="O40" s="6"/>
      <c r="P40" s="6"/>
      <c r="Q40" s="47"/>
    </row>
    <row r="41" spans="1:17" ht="15.75" x14ac:dyDescent="0.25">
      <c r="A41" s="121"/>
      <c r="C41" s="61">
        <f t="shared" si="10"/>
        <v>0</v>
      </c>
      <c r="D41" s="105"/>
      <c r="E41" s="99"/>
      <c r="F41" s="163"/>
      <c r="G41" s="164"/>
      <c r="H41" s="165"/>
      <c r="I41" s="165"/>
      <c r="J41" s="49"/>
      <c r="L41" s="44"/>
      <c r="M41" s="45"/>
      <c r="N41" s="6"/>
      <c r="O41" s="6"/>
      <c r="P41" s="6"/>
      <c r="Q41" s="47"/>
    </row>
    <row r="42" spans="1:17" ht="15.75" x14ac:dyDescent="0.25">
      <c r="A42" s="121"/>
      <c r="C42" s="61">
        <f t="shared" si="10"/>
        <v>0</v>
      </c>
      <c r="D42" s="105"/>
      <c r="E42" s="99"/>
      <c r="F42" s="163"/>
      <c r="G42" s="164"/>
      <c r="H42" s="165"/>
      <c r="I42" s="165"/>
      <c r="J42" s="49"/>
      <c r="L42" s="29"/>
      <c r="M42" s="45"/>
      <c r="N42" s="45"/>
      <c r="O42" s="45"/>
      <c r="P42" s="45"/>
      <c r="Q42" s="45"/>
    </row>
    <row r="43" spans="1:17" ht="15.75" x14ac:dyDescent="0.25">
      <c r="A43" s="121"/>
      <c r="C43" s="61">
        <f t="shared" si="10"/>
        <v>0</v>
      </c>
      <c r="D43" s="103"/>
      <c r="E43" s="97"/>
      <c r="F43" s="160"/>
      <c r="G43" s="161"/>
      <c r="H43" s="162"/>
      <c r="I43" s="162"/>
      <c r="J43" s="45"/>
      <c r="L43" s="6"/>
      <c r="M43" s="6"/>
      <c r="N43" s="6"/>
      <c r="O43" s="6"/>
      <c r="P43" s="6"/>
      <c r="Q43" s="6"/>
    </row>
    <row r="44" spans="1:17" ht="15.75" x14ac:dyDescent="0.25">
      <c r="A44" s="121"/>
      <c r="C44" s="61">
        <f t="shared" si="10"/>
        <v>0</v>
      </c>
      <c r="D44" s="103"/>
      <c r="E44" s="97"/>
      <c r="F44" s="160"/>
      <c r="G44" s="161"/>
      <c r="H44" s="162"/>
      <c r="I44" s="162"/>
      <c r="J44" s="45"/>
      <c r="L44" s="6"/>
      <c r="M44" s="6"/>
      <c r="N44" s="6"/>
      <c r="O44" s="6"/>
      <c r="P44" s="6"/>
      <c r="Q44" s="6"/>
    </row>
    <row r="45" spans="1:17" ht="17.25" customHeight="1" thickBot="1" x14ac:dyDescent="0.3">
      <c r="A45" s="121"/>
      <c r="C45" s="61">
        <f t="shared" si="10"/>
        <v>0</v>
      </c>
      <c r="D45" s="103"/>
      <c r="E45" s="97"/>
      <c r="F45" s="160"/>
      <c r="G45" s="161"/>
      <c r="H45" s="162"/>
      <c r="I45" s="162"/>
      <c r="J45" s="64"/>
      <c r="K45" s="51"/>
      <c r="L45" s="29"/>
      <c r="M45" s="6"/>
      <c r="N45" s="6"/>
      <c r="O45" s="6"/>
      <c r="P45" s="6"/>
      <c r="Q45" s="6"/>
    </row>
    <row r="46" spans="1:17" ht="16.5" thickBot="1" x14ac:dyDescent="0.3">
      <c r="A46" s="59">
        <v>4</v>
      </c>
      <c r="B46" s="54" t="s">
        <v>21</v>
      </c>
      <c r="C46" s="184">
        <f t="shared" si="10"/>
        <v>0</v>
      </c>
      <c r="D46" s="102">
        <f>SUM(D47:D52)</f>
        <v>0</v>
      </c>
      <c r="E46" s="102">
        <f>SUM(E47:E52)</f>
        <v>0</v>
      </c>
      <c r="F46" s="144">
        <f>SUM(F47:F52)</f>
        <v>0</v>
      </c>
      <c r="G46" s="144">
        <f t="shared" ref="G46:I46" si="11">SUM(G47:G52)</f>
        <v>0</v>
      </c>
      <c r="H46" s="144">
        <f t="shared" si="11"/>
        <v>0</v>
      </c>
      <c r="I46" s="144">
        <f t="shared" si="11"/>
        <v>0</v>
      </c>
      <c r="J46" s="42"/>
      <c r="K46" s="43"/>
      <c r="L46" s="29"/>
      <c r="M46" s="6"/>
      <c r="N46" s="6"/>
      <c r="O46" s="6"/>
      <c r="P46" s="6"/>
      <c r="Q46" s="6"/>
    </row>
    <row r="47" spans="1:17" ht="16.5" thickTop="1" x14ac:dyDescent="0.25">
      <c r="A47" s="121"/>
      <c r="B47" s="107"/>
      <c r="C47" s="61">
        <f t="shared" si="10"/>
        <v>0</v>
      </c>
      <c r="D47" s="103"/>
      <c r="E47" s="103"/>
      <c r="F47" s="160"/>
      <c r="G47" s="161"/>
      <c r="H47" s="162"/>
      <c r="I47" s="162"/>
      <c r="J47" s="49"/>
      <c r="K47" s="51"/>
      <c r="L47" s="29"/>
      <c r="M47" s="37"/>
      <c r="N47" s="37"/>
      <c r="O47" s="37"/>
      <c r="P47" s="37"/>
      <c r="Q47" s="38"/>
    </row>
    <row r="48" spans="1:17" ht="15.75" x14ac:dyDescent="0.25">
      <c r="A48" s="121"/>
      <c r="B48" s="107"/>
      <c r="C48" s="61">
        <f t="shared" si="10"/>
        <v>0</v>
      </c>
      <c r="D48" s="103"/>
      <c r="E48" s="103"/>
      <c r="F48" s="149"/>
      <c r="G48" s="150"/>
      <c r="H48" s="151"/>
      <c r="I48" s="151"/>
      <c r="J48" s="49"/>
      <c r="K48" s="51"/>
      <c r="L48" s="44"/>
      <c r="M48" s="45"/>
      <c r="N48" s="46"/>
      <c r="O48" s="46"/>
      <c r="P48" s="46"/>
      <c r="Q48" s="47"/>
    </row>
    <row r="49" spans="1:17" ht="21" customHeight="1" x14ac:dyDescent="0.25">
      <c r="A49" s="121"/>
      <c r="B49" s="63"/>
      <c r="C49" s="61">
        <f t="shared" si="10"/>
        <v>0</v>
      </c>
      <c r="D49" s="103"/>
      <c r="E49" s="103"/>
      <c r="F49" s="160"/>
      <c r="G49" s="161"/>
      <c r="H49" s="162"/>
      <c r="I49" s="162"/>
      <c r="J49" s="49"/>
      <c r="K49" s="51"/>
      <c r="L49" s="44"/>
      <c r="M49" s="45"/>
      <c r="N49" s="6"/>
      <c r="O49" s="6"/>
      <c r="P49" s="6"/>
      <c r="Q49" s="47"/>
    </row>
    <row r="50" spans="1:17" ht="21" customHeight="1" x14ac:dyDescent="0.25">
      <c r="A50" s="121"/>
      <c r="B50" s="107" t="s">
        <v>8</v>
      </c>
      <c r="C50" s="61">
        <f t="shared" si="10"/>
        <v>0</v>
      </c>
      <c r="D50" s="103"/>
      <c r="E50" s="103"/>
      <c r="F50" s="160"/>
      <c r="G50" s="161"/>
      <c r="H50" s="162"/>
      <c r="I50" s="162"/>
      <c r="J50" s="49"/>
      <c r="K50" s="51"/>
      <c r="L50" s="44"/>
      <c r="M50" s="45"/>
      <c r="N50" s="6"/>
      <c r="O50" s="6"/>
      <c r="P50" s="6"/>
      <c r="Q50" s="47"/>
    </row>
    <row r="51" spans="1:17" ht="21" customHeight="1" x14ac:dyDescent="0.25">
      <c r="A51" s="121"/>
      <c r="B51" s="107" t="s">
        <v>8</v>
      </c>
      <c r="C51" s="61">
        <f t="shared" si="10"/>
        <v>0</v>
      </c>
      <c r="D51" s="103"/>
      <c r="E51" s="103"/>
      <c r="F51" s="160"/>
      <c r="G51" s="161"/>
      <c r="H51" s="162"/>
      <c r="I51" s="162"/>
      <c r="J51" s="49"/>
      <c r="K51" s="51"/>
      <c r="L51" s="44"/>
      <c r="M51" s="45"/>
      <c r="N51" s="46"/>
      <c r="O51" s="46"/>
      <c r="P51" s="46"/>
      <c r="Q51" s="47"/>
    </row>
    <row r="52" spans="1:17" ht="21" customHeight="1" thickBot="1" x14ac:dyDescent="0.3">
      <c r="A52" s="121"/>
      <c r="B52" s="63" t="s">
        <v>8</v>
      </c>
      <c r="C52" s="61">
        <f t="shared" si="10"/>
        <v>0</v>
      </c>
      <c r="D52" s="103"/>
      <c r="E52" s="103"/>
      <c r="F52" s="160"/>
      <c r="G52" s="161"/>
      <c r="H52" s="162"/>
      <c r="I52" s="162"/>
      <c r="J52" s="49"/>
      <c r="K52" s="51"/>
      <c r="L52" s="44"/>
      <c r="M52" s="45"/>
      <c r="N52" s="6"/>
      <c r="O52" s="6"/>
      <c r="P52" s="6"/>
      <c r="Q52" s="47"/>
    </row>
    <row r="53" spans="1:17" ht="21" customHeight="1" thickBot="1" x14ac:dyDescent="0.3">
      <c r="A53" s="59">
        <v>5</v>
      </c>
      <c r="B53" s="54" t="s">
        <v>22</v>
      </c>
      <c r="C53" s="184">
        <f>SUM(D53:I53)</f>
        <v>21000</v>
      </c>
      <c r="D53" s="102">
        <f>SUM(D54:D59)</f>
        <v>10500</v>
      </c>
      <c r="E53" s="102">
        <f>SUM(E54:E59)</f>
        <v>10500</v>
      </c>
      <c r="F53" s="144">
        <f>SUM(F54:F59)</f>
        <v>0</v>
      </c>
      <c r="G53" s="144">
        <f t="shared" ref="G53:I53" si="12">SUM(G54:G59)</f>
        <v>0</v>
      </c>
      <c r="H53" s="144">
        <f t="shared" si="12"/>
        <v>0</v>
      </c>
      <c r="I53" s="144">
        <f t="shared" si="12"/>
        <v>0</v>
      </c>
      <c r="J53" s="49"/>
      <c r="K53" s="51"/>
      <c r="L53" s="44"/>
      <c r="M53" s="45"/>
      <c r="N53" s="6"/>
      <c r="O53" s="6"/>
      <c r="P53" s="6"/>
      <c r="Q53" s="47"/>
    </row>
    <row r="54" spans="1:17" ht="21" customHeight="1" thickTop="1" x14ac:dyDescent="0.25">
      <c r="A54" s="121"/>
      <c r="B54" s="62" t="s">
        <v>29</v>
      </c>
      <c r="C54" s="61">
        <f t="shared" si="10"/>
        <v>10000</v>
      </c>
      <c r="D54" s="103">
        <v>5000</v>
      </c>
      <c r="E54" s="103">
        <v>5000</v>
      </c>
      <c r="F54" s="160"/>
      <c r="G54" s="161"/>
      <c r="H54" s="162"/>
      <c r="I54" s="162"/>
      <c r="J54" s="49"/>
      <c r="K54" s="51"/>
      <c r="L54" s="44"/>
      <c r="M54" s="45"/>
      <c r="N54" s="6"/>
      <c r="O54" s="6"/>
      <c r="P54" s="6"/>
      <c r="Q54" s="47"/>
    </row>
    <row r="55" spans="1:17" ht="21" customHeight="1" x14ac:dyDescent="0.25">
      <c r="A55" s="121"/>
      <c r="B55" s="62" t="s">
        <v>27</v>
      </c>
      <c r="C55" s="61">
        <f t="shared" si="10"/>
        <v>1000</v>
      </c>
      <c r="D55" s="103">
        <v>500</v>
      </c>
      <c r="E55" s="103">
        <v>500</v>
      </c>
      <c r="F55" s="160"/>
      <c r="G55" s="161"/>
      <c r="H55" s="162"/>
      <c r="I55" s="162"/>
      <c r="J55" s="49"/>
      <c r="K55" s="51"/>
      <c r="L55" s="44"/>
      <c r="M55" s="45"/>
      <c r="N55" s="6"/>
      <c r="O55" s="6"/>
      <c r="P55" s="6"/>
      <c r="Q55" s="47"/>
    </row>
    <row r="56" spans="1:17" ht="21" customHeight="1" x14ac:dyDescent="0.25">
      <c r="A56" s="121"/>
      <c r="B56" s="62" t="s">
        <v>28</v>
      </c>
      <c r="C56" s="61">
        <f t="shared" si="10"/>
        <v>10000</v>
      </c>
      <c r="D56" s="103">
        <v>5000</v>
      </c>
      <c r="E56" s="103">
        <v>5000</v>
      </c>
      <c r="F56" s="160"/>
      <c r="G56" s="161"/>
      <c r="H56" s="162"/>
      <c r="I56" s="162"/>
      <c r="J56" s="49"/>
      <c r="K56" s="51"/>
      <c r="L56" s="44"/>
      <c r="M56" s="45"/>
      <c r="N56" s="6"/>
      <c r="O56" s="6"/>
      <c r="P56" s="6"/>
      <c r="Q56" s="47"/>
    </row>
    <row r="57" spans="1:17" ht="21" customHeight="1" x14ac:dyDescent="0.25">
      <c r="A57" s="121"/>
      <c r="B57" s="63"/>
      <c r="C57" s="61">
        <f t="shared" si="10"/>
        <v>0</v>
      </c>
      <c r="D57" s="103"/>
      <c r="E57" s="103"/>
      <c r="F57" s="160"/>
      <c r="G57" s="161"/>
      <c r="H57" s="162"/>
      <c r="I57" s="162"/>
      <c r="J57" s="49"/>
      <c r="K57" s="51"/>
      <c r="L57" s="44"/>
      <c r="M57" s="45"/>
      <c r="N57" s="6"/>
      <c r="O57" s="6"/>
      <c r="P57" s="6"/>
      <c r="Q57" s="47"/>
    </row>
    <row r="58" spans="1:17" ht="18" customHeight="1" x14ac:dyDescent="0.25">
      <c r="A58" s="121"/>
      <c r="B58" s="107" t="s">
        <v>8</v>
      </c>
      <c r="C58" s="61">
        <f t="shared" si="10"/>
        <v>0</v>
      </c>
      <c r="D58" s="103"/>
      <c r="E58" s="103"/>
      <c r="F58" s="160"/>
      <c r="G58" s="161"/>
      <c r="H58" s="162"/>
      <c r="I58" s="162"/>
      <c r="J58" s="49"/>
      <c r="K58" s="51"/>
      <c r="L58" s="44"/>
      <c r="M58" s="45"/>
      <c r="N58" s="6"/>
      <c r="O58" s="6"/>
      <c r="P58" s="6"/>
      <c r="Q58" s="47"/>
    </row>
    <row r="59" spans="1:17" ht="20.25" customHeight="1" thickBot="1" x14ac:dyDescent="0.3">
      <c r="A59" s="121"/>
      <c r="B59" s="107" t="s">
        <v>8</v>
      </c>
      <c r="C59" s="61">
        <f t="shared" si="10"/>
        <v>0</v>
      </c>
      <c r="D59" s="103"/>
      <c r="E59" s="103"/>
      <c r="F59" s="160"/>
      <c r="G59" s="161"/>
      <c r="H59" s="162"/>
      <c r="I59" s="162"/>
      <c r="J59" s="49"/>
      <c r="K59" s="51"/>
      <c r="L59" s="29"/>
      <c r="M59" s="45"/>
      <c r="N59" s="45"/>
      <c r="O59" s="45"/>
      <c r="P59" s="45"/>
      <c r="Q59" s="45"/>
    </row>
    <row r="60" spans="1:17" ht="20.25" customHeight="1" thickBot="1" x14ac:dyDescent="0.3">
      <c r="B60" s="66" t="s">
        <v>9</v>
      </c>
      <c r="C60" s="67">
        <f>C46+C34+C20+C19+C10+C53</f>
        <v>499648</v>
      </c>
      <c r="D60" s="93">
        <f>D46+D34+D20+D19+D10+D53</f>
        <v>350440</v>
      </c>
      <c r="E60" s="93">
        <f>E46+E34+E20+E19+E10+E53</f>
        <v>149208</v>
      </c>
      <c r="F60" s="93">
        <f t="shared" ref="F60:I60" si="13">F46+F34+F20+F19+F10+F53</f>
        <v>0</v>
      </c>
      <c r="G60" s="93">
        <f t="shared" si="13"/>
        <v>0</v>
      </c>
      <c r="H60" s="93">
        <f t="shared" si="13"/>
        <v>0</v>
      </c>
      <c r="I60" s="93">
        <f t="shared" si="13"/>
        <v>0</v>
      </c>
      <c r="J60" s="49"/>
      <c r="K60" s="51"/>
      <c r="L60" s="29"/>
      <c r="M60" s="6"/>
      <c r="N60" s="6"/>
      <c r="O60" s="6"/>
      <c r="P60" s="6"/>
      <c r="Q60" s="6"/>
    </row>
    <row r="61" spans="1:17" ht="20.25" customHeight="1" x14ac:dyDescent="0.25">
      <c r="B61" s="66"/>
      <c r="C61" s="68"/>
      <c r="D61" s="68"/>
      <c r="E61" s="68"/>
      <c r="F61" s="68"/>
      <c r="G61" s="68"/>
      <c r="H61" s="68"/>
      <c r="I61" s="68"/>
      <c r="J61" s="49"/>
      <c r="K61" s="51"/>
      <c r="L61" s="29"/>
      <c r="M61" s="6"/>
      <c r="N61" s="6"/>
      <c r="O61" s="6"/>
      <c r="P61" s="6"/>
      <c r="Q61" s="6"/>
    </row>
    <row r="62" spans="1:17" ht="16.5" customHeight="1" x14ac:dyDescent="0.25">
      <c r="J62" s="49"/>
      <c r="K62" s="51"/>
      <c r="L62" s="29"/>
      <c r="M62" s="6"/>
      <c r="N62" s="6"/>
      <c r="O62" s="6"/>
      <c r="P62" s="6"/>
      <c r="Q62" s="6"/>
    </row>
    <row r="63" spans="1:17" s="6" customFormat="1" ht="15" x14ac:dyDescent="0.25">
      <c r="A63" s="122"/>
      <c r="B63" s="32"/>
      <c r="C63" s="32"/>
      <c r="D63" s="69"/>
      <c r="E63" s="69"/>
      <c r="F63" s="69"/>
      <c r="G63" s="70"/>
      <c r="H63" s="70"/>
      <c r="I63" s="71"/>
      <c r="J63" s="32"/>
      <c r="K63" s="32"/>
      <c r="L63" s="36"/>
      <c r="M63" s="28"/>
    </row>
    <row r="64" spans="1:17" ht="53.25" customHeight="1" x14ac:dyDescent="0.25">
      <c r="A64" s="123"/>
      <c r="B64" s="72"/>
      <c r="C64" s="35"/>
      <c r="D64" s="35"/>
      <c r="E64" s="35"/>
      <c r="F64" s="35"/>
      <c r="G64" s="35"/>
      <c r="H64" s="35"/>
      <c r="I64" s="35"/>
      <c r="J64" s="35"/>
      <c r="K64" s="35"/>
      <c r="L64" s="36"/>
      <c r="M64" s="28"/>
      <c r="N64" s="6"/>
      <c r="O64" s="6"/>
      <c r="P64" s="6"/>
      <c r="Q64" s="6"/>
    </row>
    <row r="65" spans="1:17" ht="15.75" thickBot="1" x14ac:dyDescent="0.3">
      <c r="A65" s="115"/>
      <c r="B65" s="30" t="s">
        <v>8</v>
      </c>
      <c r="C65" s="30"/>
      <c r="D65" s="30"/>
      <c r="E65" s="30"/>
      <c r="F65" s="30"/>
      <c r="G65" s="30"/>
      <c r="H65" s="31"/>
      <c r="I65" s="31"/>
      <c r="J65" s="7"/>
      <c r="K65" s="28"/>
      <c r="L65" s="29"/>
      <c r="M65" s="28"/>
      <c r="N65" s="6"/>
      <c r="O65" s="6"/>
      <c r="P65" s="6"/>
      <c r="Q65" s="6"/>
    </row>
    <row r="66" spans="1:17" ht="26.25" thickBot="1" x14ac:dyDescent="0.3">
      <c r="A66" s="124" t="s">
        <v>5</v>
      </c>
      <c r="B66" s="73" t="s">
        <v>10</v>
      </c>
      <c r="C66" s="34" t="s">
        <v>11</v>
      </c>
      <c r="D66" s="133">
        <v>2020</v>
      </c>
      <c r="E66" s="134">
        <v>2021</v>
      </c>
      <c r="F66" s="178"/>
      <c r="G66" s="178"/>
      <c r="H66" s="178"/>
      <c r="I66" s="178"/>
      <c r="J66" s="12"/>
      <c r="K66" s="28"/>
      <c r="L66" s="29"/>
      <c r="M66" s="28"/>
      <c r="N66" s="6"/>
      <c r="O66" s="6"/>
      <c r="P66" s="6"/>
      <c r="Q66" s="6"/>
    </row>
    <row r="67" spans="1:17" ht="16.5" thickBot="1" x14ac:dyDescent="0.3">
      <c r="A67" s="125"/>
      <c r="B67" s="74" t="s">
        <v>23</v>
      </c>
      <c r="C67" s="130">
        <f>SUM(D67:E67)</f>
        <v>207648</v>
      </c>
      <c r="D67" s="75">
        <f>D10</f>
        <v>118440</v>
      </c>
      <c r="E67" s="75">
        <f>E10</f>
        <v>89208</v>
      </c>
      <c r="F67" s="179">
        <f t="shared" ref="F67:G67" si="14">F10</f>
        <v>0</v>
      </c>
      <c r="G67" s="179">
        <f t="shared" si="14"/>
        <v>0</v>
      </c>
      <c r="H67" s="179">
        <f t="shared" ref="H67:I67" si="15">H10</f>
        <v>0</v>
      </c>
      <c r="I67" s="179">
        <f t="shared" si="15"/>
        <v>0</v>
      </c>
      <c r="J67" s="76"/>
      <c r="K67" s="77"/>
      <c r="L67" s="29"/>
      <c r="M67" s="28"/>
      <c r="N67" s="6"/>
      <c r="O67" s="6"/>
      <c r="P67" s="6"/>
      <c r="Q67" s="6"/>
    </row>
    <row r="68" spans="1:17" ht="16.5" thickBot="1" x14ac:dyDescent="0.3">
      <c r="A68" s="125"/>
      <c r="B68" s="54" t="s">
        <v>19</v>
      </c>
      <c r="C68" s="130">
        <f t="shared" ref="C68:C71" si="16">SUM(D68:E68)</f>
        <v>269000</v>
      </c>
      <c r="D68" s="75">
        <f>D20</f>
        <v>220500</v>
      </c>
      <c r="E68" s="75">
        <f>E20</f>
        <v>48500</v>
      </c>
      <c r="F68" s="179">
        <f>F19</f>
        <v>0</v>
      </c>
      <c r="G68" s="179">
        <f>G19</f>
        <v>0</v>
      </c>
      <c r="H68" s="179">
        <f>H19</f>
        <v>0</v>
      </c>
      <c r="I68" s="179">
        <f t="shared" ref="I68" si="17">I19</f>
        <v>0</v>
      </c>
      <c r="J68" s="76"/>
      <c r="K68" s="77"/>
      <c r="L68" s="29"/>
      <c r="M68" s="28"/>
      <c r="N68" s="6"/>
      <c r="O68" s="6"/>
      <c r="P68" s="6"/>
      <c r="Q68" s="6"/>
    </row>
    <row r="69" spans="1:17" ht="16.5" thickBot="1" x14ac:dyDescent="0.3">
      <c r="A69" s="125"/>
      <c r="B69" s="54" t="s">
        <v>20</v>
      </c>
      <c r="C69" s="130">
        <f t="shared" si="16"/>
        <v>2000</v>
      </c>
      <c r="D69" s="75">
        <f>D34</f>
        <v>1000</v>
      </c>
      <c r="E69" s="75">
        <f>E34</f>
        <v>1000</v>
      </c>
      <c r="F69" s="179">
        <f>F20</f>
        <v>0</v>
      </c>
      <c r="G69" s="179">
        <f>G20</f>
        <v>0</v>
      </c>
      <c r="H69" s="179">
        <f t="shared" ref="H69:I69" si="18">H20</f>
        <v>0</v>
      </c>
      <c r="I69" s="179">
        <f t="shared" si="18"/>
        <v>0</v>
      </c>
      <c r="J69" s="76"/>
      <c r="K69" s="77"/>
      <c r="L69" s="29"/>
      <c r="M69" s="28"/>
      <c r="N69" s="6"/>
      <c r="O69" s="6"/>
      <c r="P69" s="6"/>
      <c r="Q69" s="6"/>
    </row>
    <row r="70" spans="1:17" ht="16.5" thickBot="1" x14ac:dyDescent="0.3">
      <c r="A70" s="125"/>
      <c r="B70" s="54" t="s">
        <v>21</v>
      </c>
      <c r="C70" s="130">
        <f t="shared" si="16"/>
        <v>0</v>
      </c>
      <c r="D70" s="75">
        <f>D46</f>
        <v>0</v>
      </c>
      <c r="E70" s="75">
        <f>E46</f>
        <v>0</v>
      </c>
      <c r="F70" s="179">
        <f t="shared" ref="F70:G70" si="19">F34</f>
        <v>0</v>
      </c>
      <c r="G70" s="179">
        <f t="shared" si="19"/>
        <v>0</v>
      </c>
      <c r="H70" s="179">
        <f t="shared" ref="H70:I70" si="20">H34</f>
        <v>0</v>
      </c>
      <c r="I70" s="179">
        <f t="shared" si="20"/>
        <v>0</v>
      </c>
      <c r="J70" s="76"/>
      <c r="K70" s="77"/>
      <c r="L70" s="29"/>
      <c r="M70" s="28"/>
      <c r="N70" s="6"/>
      <c r="O70" s="6"/>
      <c r="P70" s="6"/>
      <c r="Q70" s="6"/>
    </row>
    <row r="71" spans="1:17" ht="34.5" customHeight="1" thickBot="1" x14ac:dyDescent="0.3">
      <c r="A71" s="183"/>
      <c r="B71" s="54" t="s">
        <v>22</v>
      </c>
      <c r="C71" s="130">
        <f t="shared" si="16"/>
        <v>21000</v>
      </c>
      <c r="D71" s="75">
        <f>D53</f>
        <v>10500</v>
      </c>
      <c r="E71" s="75">
        <f>E53</f>
        <v>10500</v>
      </c>
      <c r="F71" s="180">
        <f t="shared" ref="F71:G71" si="21">F46</f>
        <v>0</v>
      </c>
      <c r="G71" s="180">
        <f t="shared" si="21"/>
        <v>0</v>
      </c>
      <c r="H71" s="180">
        <f t="shared" ref="H71:I71" si="22">H46</f>
        <v>0</v>
      </c>
      <c r="I71" s="180">
        <f t="shared" si="22"/>
        <v>0</v>
      </c>
      <c r="J71" s="76"/>
      <c r="K71" s="77"/>
      <c r="L71" s="29"/>
      <c r="M71" s="28"/>
      <c r="N71" s="6"/>
      <c r="O71" s="6"/>
      <c r="P71" s="6"/>
      <c r="Q71" s="6"/>
    </row>
    <row r="72" spans="1:17" ht="33.75" customHeight="1" thickBot="1" x14ac:dyDescent="0.3">
      <c r="A72" s="126"/>
      <c r="B72" s="78" t="s">
        <v>12</v>
      </c>
      <c r="C72" s="79">
        <f>SUM(D72:E72)</f>
        <v>499648</v>
      </c>
      <c r="D72" s="132">
        <f>SUM(D67:D71)</f>
        <v>350440</v>
      </c>
      <c r="E72" s="131">
        <f>SUM(E67:E71)</f>
        <v>149208</v>
      </c>
      <c r="F72" s="181">
        <f t="shared" ref="F72:G72" si="23">SUM(F67:F71)</f>
        <v>0</v>
      </c>
      <c r="G72" s="182">
        <f t="shared" si="23"/>
        <v>0</v>
      </c>
      <c r="H72" s="182">
        <f t="shared" ref="H72" si="24">SUM(H67:H71)</f>
        <v>0</v>
      </c>
      <c r="I72" s="182">
        <f>SUM(I67:I71)</f>
        <v>0</v>
      </c>
      <c r="J72" s="80"/>
      <c r="K72" s="77"/>
      <c r="L72" s="29"/>
      <c r="M72" s="28"/>
      <c r="N72" s="6"/>
      <c r="O72" s="6"/>
      <c r="P72" s="6"/>
      <c r="Q72" s="6"/>
    </row>
    <row r="73" spans="1:17" ht="15.75" x14ac:dyDescent="0.25">
      <c r="A73" s="117"/>
      <c r="B73" s="81"/>
      <c r="C73" s="42"/>
      <c r="D73" s="42"/>
      <c r="E73" s="49"/>
      <c r="F73" s="49"/>
      <c r="G73" s="49"/>
      <c r="H73" s="49"/>
      <c r="I73" s="49"/>
      <c r="J73" s="49"/>
      <c r="K73" s="49"/>
      <c r="L73" s="51"/>
      <c r="M73" s="28"/>
      <c r="N73" s="6"/>
      <c r="O73" s="6"/>
      <c r="P73" s="6"/>
      <c r="Q73" s="6"/>
    </row>
    <row r="74" spans="1:17" ht="15.75" x14ac:dyDescent="0.25">
      <c r="A74" s="117"/>
      <c r="B74" s="81"/>
      <c r="C74" s="42"/>
      <c r="D74" s="42"/>
      <c r="E74" s="49"/>
      <c r="F74" s="49"/>
      <c r="G74" s="42"/>
      <c r="H74" s="42"/>
      <c r="I74" s="42"/>
      <c r="J74" s="42"/>
      <c r="K74" s="42"/>
      <c r="L74" s="51"/>
      <c r="M74" s="28"/>
      <c r="N74" s="6"/>
      <c r="O74" s="6"/>
      <c r="P74" s="6"/>
      <c r="Q74" s="6"/>
    </row>
    <row r="75" spans="1:17" ht="15.75" x14ac:dyDescent="0.25">
      <c r="A75" s="117"/>
      <c r="B75" s="81"/>
      <c r="C75" s="42"/>
      <c r="D75" s="42"/>
      <c r="E75" s="49"/>
      <c r="F75" s="49"/>
      <c r="G75" s="42"/>
      <c r="H75" s="42"/>
      <c r="I75" s="42"/>
      <c r="J75" s="42"/>
      <c r="K75" s="42"/>
      <c r="L75" s="51"/>
      <c r="M75" s="28"/>
      <c r="N75" s="6"/>
      <c r="O75" s="6"/>
      <c r="P75" s="6"/>
      <c r="Q75" s="6"/>
    </row>
    <row r="76" spans="1:17" ht="15.75" x14ac:dyDescent="0.25">
      <c r="A76" s="117"/>
      <c r="B76" s="82"/>
      <c r="C76" s="42"/>
      <c r="D76" s="42"/>
      <c r="E76" s="49"/>
      <c r="F76" s="49"/>
      <c r="G76" s="42"/>
      <c r="H76" s="42"/>
      <c r="I76" s="42"/>
      <c r="J76" s="42"/>
      <c r="K76" s="42"/>
      <c r="L76" s="51"/>
      <c r="M76" s="28"/>
      <c r="N76" s="6"/>
      <c r="O76" s="6"/>
      <c r="P76" s="6"/>
      <c r="Q76" s="6"/>
    </row>
    <row r="77" spans="1:17" ht="15.75" x14ac:dyDescent="0.25">
      <c r="A77" s="117"/>
      <c r="B77" s="83"/>
      <c r="C77" s="42"/>
      <c r="D77" s="42"/>
      <c r="E77" s="42"/>
      <c r="F77" s="42"/>
      <c r="G77" s="42"/>
      <c r="H77" s="42"/>
      <c r="I77" s="42"/>
      <c r="J77" s="42"/>
      <c r="K77" s="42"/>
      <c r="L77" s="43"/>
      <c r="M77" s="28"/>
      <c r="N77" s="6"/>
      <c r="O77" s="6"/>
      <c r="P77" s="6"/>
      <c r="Q77" s="6"/>
    </row>
    <row r="78" spans="1:17" ht="15.75" x14ac:dyDescent="0.25">
      <c r="A78" s="117"/>
      <c r="B78" s="84"/>
      <c r="C78" s="42"/>
      <c r="D78" s="42"/>
      <c r="E78" s="49"/>
      <c r="F78" s="49"/>
      <c r="G78" s="49"/>
      <c r="H78" s="49"/>
      <c r="I78" s="49"/>
      <c r="J78" s="49"/>
      <c r="K78" s="49"/>
      <c r="L78" s="51"/>
      <c r="M78" s="28"/>
      <c r="N78" s="6"/>
      <c r="O78" s="6"/>
      <c r="P78" s="6"/>
      <c r="Q78" s="6"/>
    </row>
    <row r="79" spans="1:17" ht="15.75" x14ac:dyDescent="0.25">
      <c r="A79" s="127"/>
      <c r="B79" s="85"/>
      <c r="C79" s="86"/>
      <c r="D79" s="86"/>
      <c r="E79" s="86"/>
      <c r="F79" s="86"/>
      <c r="G79" s="86"/>
      <c r="H79" s="86"/>
      <c r="I79" s="86"/>
      <c r="J79" s="86"/>
      <c r="K79" s="86"/>
      <c r="L79" s="43"/>
      <c r="M79" s="28"/>
      <c r="N79" s="6"/>
      <c r="O79" s="6"/>
      <c r="P79" s="6"/>
      <c r="Q79" s="6"/>
    </row>
    <row r="80" spans="1:17" x14ac:dyDescent="0.25">
      <c r="A80" s="128"/>
      <c r="B80" s="28"/>
      <c r="C80" s="87"/>
      <c r="D80" s="87"/>
      <c r="E80" s="28"/>
      <c r="F80" s="28"/>
      <c r="G80" s="28"/>
      <c r="H80" s="28"/>
      <c r="I80" s="28"/>
      <c r="J80" s="28"/>
      <c r="K80" s="28"/>
      <c r="L80" s="36"/>
      <c r="M80" s="28"/>
      <c r="N80" s="6"/>
      <c r="O80" s="6"/>
      <c r="P80" s="6"/>
      <c r="Q80" s="6"/>
    </row>
    <row r="81" spans="1:17" s="6" customFormat="1" ht="15" x14ac:dyDescent="0.25">
      <c r="A81" s="12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6"/>
      <c r="M81" s="28"/>
    </row>
    <row r="82" spans="1:17" ht="52.5" customHeight="1" x14ac:dyDescent="0.25">
      <c r="A82" s="123"/>
      <c r="B82" s="72"/>
      <c r="C82" s="35"/>
      <c r="D82" s="35"/>
      <c r="E82" s="35"/>
      <c r="F82" s="35"/>
      <c r="G82" s="35"/>
      <c r="H82" s="35"/>
      <c r="I82" s="35"/>
      <c r="J82" s="35"/>
      <c r="K82" s="35"/>
      <c r="L82" s="36"/>
      <c r="M82" s="28"/>
      <c r="N82" s="6"/>
      <c r="O82" s="6"/>
      <c r="P82" s="6"/>
      <c r="Q82" s="6"/>
    </row>
    <row r="83" spans="1:17" ht="15.75" x14ac:dyDescent="0.25">
      <c r="A83" s="117"/>
      <c r="B83" s="81"/>
      <c r="C83" s="42"/>
      <c r="D83" s="42"/>
      <c r="E83" s="42"/>
      <c r="F83" s="42"/>
      <c r="G83" s="42"/>
      <c r="H83" s="42"/>
      <c r="I83" s="42"/>
      <c r="J83" s="42"/>
      <c r="K83" s="42"/>
      <c r="L83" s="36"/>
      <c r="M83" s="28"/>
      <c r="N83" s="6"/>
      <c r="O83" s="6"/>
      <c r="P83" s="6"/>
      <c r="Q83" s="6"/>
    </row>
    <row r="84" spans="1:17" ht="15.75" x14ac:dyDescent="0.25">
      <c r="A84" s="117"/>
      <c r="B84" s="81"/>
      <c r="C84" s="42"/>
      <c r="D84" s="42"/>
      <c r="E84" s="49"/>
      <c r="F84" s="49"/>
      <c r="G84" s="49"/>
      <c r="H84" s="49"/>
      <c r="I84" s="49"/>
      <c r="J84" s="49"/>
      <c r="K84" s="49"/>
      <c r="L84" s="51"/>
      <c r="M84" s="28"/>
      <c r="N84" s="6"/>
      <c r="O84" s="6"/>
      <c r="P84" s="6"/>
      <c r="Q84" s="6"/>
    </row>
    <row r="85" spans="1:17" ht="15.75" x14ac:dyDescent="0.25">
      <c r="A85" s="117"/>
      <c r="B85" s="81"/>
      <c r="C85" s="42"/>
      <c r="D85" s="42"/>
      <c r="E85" s="49"/>
      <c r="F85" s="49"/>
      <c r="G85" s="49"/>
      <c r="H85" s="49"/>
      <c r="I85" s="49"/>
      <c r="J85" s="49"/>
      <c r="K85" s="49"/>
      <c r="L85" s="51"/>
      <c r="M85" s="28"/>
      <c r="N85" s="6"/>
      <c r="O85" s="6"/>
      <c r="P85" s="6"/>
      <c r="Q85" s="6"/>
    </row>
    <row r="86" spans="1:17" ht="15.75" x14ac:dyDescent="0.25">
      <c r="A86" s="117"/>
      <c r="B86" s="81"/>
      <c r="C86" s="42"/>
      <c r="D86" s="42"/>
      <c r="E86" s="49"/>
      <c r="F86" s="49"/>
      <c r="G86" s="49"/>
      <c r="H86" s="49"/>
      <c r="I86" s="49"/>
      <c r="J86" s="49"/>
      <c r="K86" s="49"/>
      <c r="L86" s="51"/>
      <c r="M86" s="28"/>
      <c r="N86" s="6"/>
      <c r="O86" s="6"/>
      <c r="P86" s="6"/>
      <c r="Q86" s="6"/>
    </row>
    <row r="87" spans="1:17" ht="15.75" x14ac:dyDescent="0.25">
      <c r="A87" s="117"/>
      <c r="B87" s="81"/>
      <c r="C87" s="42"/>
      <c r="D87" s="42"/>
      <c r="E87" s="49"/>
      <c r="F87" s="49"/>
      <c r="G87" s="49"/>
      <c r="H87" s="49"/>
      <c r="I87" s="49"/>
      <c r="J87" s="49"/>
      <c r="K87" s="49"/>
      <c r="L87" s="51"/>
      <c r="M87" s="28"/>
      <c r="N87" s="6"/>
      <c r="O87" s="6"/>
      <c r="P87" s="6"/>
      <c r="Q87" s="6"/>
    </row>
    <row r="88" spans="1:17" ht="15.75" x14ac:dyDescent="0.25">
      <c r="A88" s="117"/>
      <c r="B88" s="83"/>
      <c r="C88" s="42"/>
      <c r="D88" s="42"/>
      <c r="E88" s="42"/>
      <c r="F88" s="42"/>
      <c r="G88" s="42"/>
      <c r="H88" s="42"/>
      <c r="I88" s="42"/>
      <c r="J88" s="42"/>
      <c r="K88" s="42"/>
      <c r="L88" s="43"/>
      <c r="M88" s="28"/>
      <c r="N88" s="6"/>
      <c r="O88" s="6"/>
      <c r="P88" s="6"/>
      <c r="Q88" s="6"/>
    </row>
    <row r="89" spans="1:17" ht="78.75" customHeight="1" x14ac:dyDescent="0.25">
      <c r="A89" s="117"/>
      <c r="B89" s="81"/>
      <c r="C89" s="42"/>
      <c r="D89" s="42"/>
      <c r="E89" s="49"/>
      <c r="F89" s="49"/>
      <c r="G89" s="49"/>
      <c r="H89" s="49"/>
      <c r="I89" s="49"/>
      <c r="J89" s="49"/>
      <c r="K89" s="49"/>
      <c r="L89" s="51"/>
      <c r="M89" s="28"/>
      <c r="N89" s="6"/>
      <c r="O89" s="6"/>
      <c r="P89" s="6"/>
      <c r="Q89" s="6"/>
    </row>
    <row r="90" spans="1:17" ht="15.75" x14ac:dyDescent="0.25">
      <c r="A90" s="117"/>
      <c r="B90" s="81"/>
      <c r="C90" s="42"/>
      <c r="D90" s="42"/>
      <c r="E90" s="49"/>
      <c r="F90" s="49"/>
      <c r="G90" s="49"/>
      <c r="H90" s="49"/>
      <c r="I90" s="49"/>
      <c r="J90" s="49"/>
      <c r="K90" s="49"/>
      <c r="L90" s="51"/>
      <c r="M90" s="28"/>
      <c r="N90" s="6"/>
      <c r="O90" s="6"/>
      <c r="P90" s="6"/>
      <c r="Q90" s="6"/>
    </row>
    <row r="91" spans="1:17" ht="15.75" x14ac:dyDescent="0.25">
      <c r="A91" s="117"/>
      <c r="B91" s="84"/>
      <c r="C91" s="42"/>
      <c r="D91" s="42"/>
      <c r="E91" s="49"/>
      <c r="F91" s="49"/>
      <c r="G91" s="49"/>
      <c r="H91" s="49"/>
      <c r="I91" s="49"/>
      <c r="J91" s="49"/>
      <c r="K91" s="49"/>
      <c r="L91" s="51"/>
      <c r="M91" s="28"/>
      <c r="N91" s="6"/>
      <c r="O91" s="6"/>
      <c r="P91" s="6"/>
      <c r="Q91" s="6"/>
    </row>
    <row r="92" spans="1:17" ht="15.75" x14ac:dyDescent="0.25">
      <c r="A92" s="117"/>
      <c r="B92" s="83"/>
      <c r="C92" s="42"/>
      <c r="D92" s="42"/>
      <c r="E92" s="42"/>
      <c r="F92" s="42"/>
      <c r="G92" s="42"/>
      <c r="H92" s="42"/>
      <c r="I92" s="42"/>
      <c r="J92" s="42"/>
      <c r="K92" s="42"/>
      <c r="L92" s="43"/>
      <c r="M92" s="28"/>
      <c r="N92" s="6"/>
      <c r="O92" s="6"/>
      <c r="P92" s="6"/>
      <c r="Q92" s="6"/>
    </row>
    <row r="93" spans="1:17" ht="15.75" x14ac:dyDescent="0.25">
      <c r="A93" s="117"/>
      <c r="B93" s="81"/>
      <c r="C93" s="42"/>
      <c r="D93" s="42"/>
      <c r="E93" s="49"/>
      <c r="F93" s="49"/>
      <c r="G93" s="49"/>
      <c r="H93" s="49"/>
      <c r="I93" s="49"/>
      <c r="J93" s="49"/>
      <c r="K93" s="49"/>
      <c r="L93" s="51"/>
      <c r="M93" s="28"/>
      <c r="N93" s="6"/>
      <c r="O93" s="6"/>
      <c r="P93" s="6"/>
      <c r="Q93" s="6"/>
    </row>
    <row r="94" spans="1:17" ht="15.75" x14ac:dyDescent="0.25">
      <c r="A94" s="117"/>
      <c r="B94" s="83"/>
      <c r="C94" s="42"/>
      <c r="D94" s="42"/>
      <c r="E94" s="42"/>
      <c r="F94" s="42"/>
      <c r="G94" s="42"/>
      <c r="H94" s="42"/>
      <c r="I94" s="42"/>
      <c r="J94" s="42"/>
      <c r="K94" s="42"/>
      <c r="L94" s="43"/>
      <c r="M94" s="28"/>
      <c r="N94" s="6"/>
      <c r="O94" s="6"/>
      <c r="P94" s="6"/>
      <c r="Q94" s="6"/>
    </row>
    <row r="95" spans="1:17" ht="15.75" x14ac:dyDescent="0.25">
      <c r="A95" s="117"/>
      <c r="B95" s="84"/>
      <c r="C95" s="42"/>
      <c r="D95" s="42"/>
      <c r="E95" s="49"/>
      <c r="F95" s="49"/>
      <c r="G95" s="42"/>
      <c r="H95" s="42"/>
      <c r="I95" s="42"/>
      <c r="J95" s="42"/>
      <c r="K95" s="42"/>
      <c r="L95" s="51"/>
      <c r="M95" s="28"/>
      <c r="N95" s="6"/>
      <c r="O95" s="6"/>
      <c r="P95" s="6"/>
      <c r="Q95" s="6"/>
    </row>
    <row r="96" spans="1:17" ht="15.75" x14ac:dyDescent="0.25">
      <c r="A96" s="117"/>
      <c r="B96" s="84"/>
      <c r="C96" s="42"/>
      <c r="D96" s="42"/>
      <c r="E96" s="49"/>
      <c r="F96" s="49"/>
      <c r="G96" s="42"/>
      <c r="H96" s="42"/>
      <c r="I96" s="42"/>
      <c r="J96" s="42"/>
      <c r="K96" s="42"/>
      <c r="L96" s="51"/>
      <c r="M96" s="28"/>
      <c r="N96" s="6"/>
      <c r="O96" s="6"/>
      <c r="P96" s="6"/>
      <c r="Q96" s="6"/>
    </row>
    <row r="97" spans="1:17" ht="15.75" x14ac:dyDescent="0.25">
      <c r="A97" s="117"/>
      <c r="B97" s="83"/>
      <c r="C97" s="42"/>
      <c r="D97" s="42"/>
      <c r="E97" s="42"/>
      <c r="F97" s="42"/>
      <c r="G97" s="42"/>
      <c r="H97" s="42"/>
      <c r="I97" s="42"/>
      <c r="J97" s="42"/>
      <c r="K97" s="42"/>
      <c r="L97" s="43"/>
      <c r="M97" s="28"/>
      <c r="N97" s="6"/>
      <c r="O97" s="6"/>
      <c r="P97" s="6"/>
      <c r="Q97" s="6"/>
    </row>
    <row r="98" spans="1:17" ht="15.75" x14ac:dyDescent="0.25">
      <c r="A98" s="117"/>
      <c r="B98" s="84"/>
      <c r="C98" s="42"/>
      <c r="D98" s="42"/>
      <c r="E98" s="49"/>
      <c r="F98" s="49"/>
      <c r="G98" s="49"/>
      <c r="H98" s="49"/>
      <c r="I98" s="49"/>
      <c r="J98" s="49"/>
      <c r="K98" s="49"/>
      <c r="L98" s="51"/>
      <c r="M98" s="28"/>
      <c r="N98" s="6"/>
      <c r="O98" s="6"/>
      <c r="P98" s="6"/>
      <c r="Q98" s="6"/>
    </row>
    <row r="99" spans="1:17" ht="15.75" x14ac:dyDescent="0.25">
      <c r="A99" s="127"/>
      <c r="B99" s="85"/>
      <c r="C99" s="86"/>
      <c r="D99" s="86"/>
      <c r="E99" s="86"/>
      <c r="F99" s="86"/>
      <c r="G99" s="86"/>
      <c r="H99" s="86"/>
      <c r="I99" s="86"/>
      <c r="J99" s="86"/>
      <c r="K99" s="86"/>
      <c r="L99" s="43"/>
      <c r="M99" s="28"/>
      <c r="N99" s="6"/>
      <c r="O99" s="6"/>
      <c r="P99" s="6"/>
      <c r="Q99" s="6"/>
    </row>
    <row r="100" spans="1:17" ht="15" x14ac:dyDescent="0.25">
      <c r="A100" s="129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36"/>
      <c r="M100" s="28"/>
    </row>
    <row r="101" spans="1:17" s="6" customFormat="1" ht="15" x14ac:dyDescent="0.25">
      <c r="A101" s="12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6"/>
      <c r="M101" s="28"/>
    </row>
    <row r="102" spans="1:17" ht="52.5" customHeight="1" x14ac:dyDescent="0.25">
      <c r="A102" s="123"/>
      <c r="B102" s="72"/>
      <c r="C102" s="35"/>
      <c r="D102" s="35"/>
      <c r="E102" s="35"/>
      <c r="F102" s="35"/>
      <c r="G102" s="35"/>
      <c r="H102" s="35"/>
      <c r="I102" s="35"/>
      <c r="J102" s="35"/>
      <c r="K102" s="35"/>
      <c r="L102" s="36"/>
      <c r="M102" s="28"/>
    </row>
    <row r="103" spans="1:17" ht="15.75" x14ac:dyDescent="0.25">
      <c r="A103" s="117"/>
      <c r="B103" s="81"/>
      <c r="C103" s="42"/>
      <c r="D103" s="42"/>
      <c r="E103" s="42"/>
      <c r="F103" s="42"/>
      <c r="G103" s="42"/>
      <c r="H103" s="42"/>
      <c r="I103" s="42"/>
      <c r="J103" s="42"/>
      <c r="K103" s="42"/>
      <c r="L103" s="36"/>
      <c r="M103" s="28"/>
    </row>
    <row r="104" spans="1:17" ht="15.75" x14ac:dyDescent="0.25">
      <c r="A104" s="117"/>
      <c r="B104" s="81"/>
      <c r="C104" s="42"/>
      <c r="D104" s="42"/>
      <c r="E104" s="49"/>
      <c r="F104" s="49"/>
      <c r="G104" s="49"/>
      <c r="H104" s="49"/>
      <c r="I104" s="49"/>
      <c r="J104" s="49"/>
      <c r="K104" s="49"/>
      <c r="L104" s="51"/>
      <c r="M104" s="28"/>
    </row>
    <row r="105" spans="1:17" ht="15.75" x14ac:dyDescent="0.25">
      <c r="A105" s="117"/>
      <c r="B105" s="81"/>
      <c r="C105" s="42"/>
      <c r="D105" s="42"/>
      <c r="E105" s="49"/>
      <c r="F105" s="49"/>
      <c r="G105" s="49"/>
      <c r="H105" s="49"/>
      <c r="I105" s="49"/>
      <c r="J105" s="49"/>
      <c r="K105" s="49"/>
      <c r="L105" s="51"/>
      <c r="M105" s="28"/>
    </row>
    <row r="106" spans="1:17" ht="15.75" x14ac:dyDescent="0.25">
      <c r="A106" s="117"/>
      <c r="B106" s="81"/>
      <c r="C106" s="42"/>
      <c r="D106" s="42"/>
      <c r="E106" s="49"/>
      <c r="F106" s="49"/>
      <c r="G106" s="49"/>
      <c r="H106" s="49"/>
      <c r="I106" s="49"/>
      <c r="J106" s="49"/>
      <c r="K106" s="49"/>
      <c r="L106" s="51"/>
      <c r="M106" s="28"/>
    </row>
    <row r="107" spans="1:17" ht="15.75" x14ac:dyDescent="0.25">
      <c r="A107" s="117"/>
      <c r="B107" s="81"/>
      <c r="C107" s="42"/>
      <c r="D107" s="42"/>
      <c r="E107" s="49"/>
      <c r="F107" s="49"/>
      <c r="G107" s="49"/>
      <c r="H107" s="49"/>
      <c r="I107" s="49"/>
      <c r="J107" s="49"/>
      <c r="K107" s="49"/>
      <c r="L107" s="51"/>
      <c r="M107" s="28"/>
    </row>
    <row r="108" spans="1:17" ht="15.75" x14ac:dyDescent="0.25">
      <c r="A108" s="117"/>
      <c r="B108" s="83"/>
      <c r="C108" s="42"/>
      <c r="D108" s="42"/>
      <c r="E108" s="42"/>
      <c r="F108" s="42"/>
      <c r="G108" s="42"/>
      <c r="H108" s="42"/>
      <c r="I108" s="42"/>
      <c r="J108" s="42"/>
      <c r="K108" s="42"/>
      <c r="L108" s="43"/>
      <c r="M108" s="28"/>
    </row>
    <row r="109" spans="1:17" ht="15.75" x14ac:dyDescent="0.25">
      <c r="A109" s="117"/>
      <c r="B109" s="81"/>
      <c r="C109" s="42"/>
      <c r="D109" s="42"/>
      <c r="E109" s="49"/>
      <c r="F109" s="49"/>
      <c r="G109" s="49"/>
      <c r="H109" s="49"/>
      <c r="I109" s="49"/>
      <c r="J109" s="49"/>
      <c r="K109" s="49"/>
      <c r="L109" s="51"/>
      <c r="M109" s="28"/>
    </row>
    <row r="110" spans="1:17" ht="15.75" x14ac:dyDescent="0.25">
      <c r="A110" s="117"/>
      <c r="B110" s="81"/>
      <c r="C110" s="42"/>
      <c r="D110" s="42"/>
      <c r="E110" s="49"/>
      <c r="F110" s="49"/>
      <c r="G110" s="49"/>
      <c r="H110" s="49"/>
      <c r="I110" s="49"/>
      <c r="J110" s="49"/>
      <c r="K110" s="49"/>
      <c r="L110" s="51"/>
      <c r="M110" s="28"/>
    </row>
    <row r="111" spans="1:17" ht="33.75" customHeight="1" x14ac:dyDescent="0.25">
      <c r="A111" s="117"/>
      <c r="B111" s="81"/>
      <c r="C111" s="42"/>
      <c r="D111" s="42"/>
      <c r="E111" s="49"/>
      <c r="F111" s="49"/>
      <c r="G111" s="49"/>
      <c r="H111" s="49"/>
      <c r="I111" s="49"/>
      <c r="J111" s="49"/>
      <c r="K111" s="49"/>
      <c r="L111" s="51"/>
      <c r="M111" s="28"/>
    </row>
    <row r="112" spans="1:17" ht="15.75" x14ac:dyDescent="0.25">
      <c r="A112" s="117"/>
      <c r="B112" s="81"/>
      <c r="C112" s="42"/>
      <c r="D112" s="42"/>
      <c r="E112" s="49"/>
      <c r="F112" s="49"/>
      <c r="G112" s="49"/>
      <c r="H112" s="49"/>
      <c r="I112" s="49"/>
      <c r="J112" s="49"/>
      <c r="K112" s="49"/>
      <c r="L112" s="51"/>
      <c r="M112" s="28"/>
    </row>
    <row r="113" spans="1:13" ht="15.75" x14ac:dyDescent="0.25">
      <c r="A113" s="117"/>
      <c r="B113" s="81"/>
      <c r="C113" s="42"/>
      <c r="D113" s="42"/>
      <c r="E113" s="49"/>
      <c r="F113" s="49"/>
      <c r="G113" s="49"/>
      <c r="H113" s="49"/>
      <c r="I113" s="49"/>
      <c r="J113" s="49"/>
      <c r="K113" s="49"/>
      <c r="L113" s="51"/>
      <c r="M113" s="28"/>
    </row>
    <row r="114" spans="1:13" ht="15.75" x14ac:dyDescent="0.25">
      <c r="A114" s="117"/>
      <c r="B114" s="84"/>
      <c r="C114" s="42"/>
      <c r="D114" s="42"/>
      <c r="E114" s="49"/>
      <c r="F114" s="49"/>
      <c r="G114" s="49"/>
      <c r="H114" s="49"/>
      <c r="I114" s="49"/>
      <c r="J114" s="49"/>
      <c r="K114" s="49"/>
      <c r="L114" s="51"/>
      <c r="M114" s="28"/>
    </row>
    <row r="115" spans="1:13" ht="15.75" x14ac:dyDescent="0.25">
      <c r="A115" s="117"/>
      <c r="B115" s="83"/>
      <c r="C115" s="42"/>
      <c r="D115" s="42"/>
      <c r="E115" s="42"/>
      <c r="F115" s="42"/>
      <c r="G115" s="42"/>
      <c r="H115" s="42"/>
      <c r="I115" s="42"/>
      <c r="J115" s="42"/>
      <c r="K115" s="42"/>
      <c r="L115" s="43"/>
      <c r="M115" s="28"/>
    </row>
    <row r="116" spans="1:13" ht="15.75" x14ac:dyDescent="0.25">
      <c r="A116" s="117"/>
      <c r="B116" s="81"/>
      <c r="C116" s="42"/>
      <c r="D116" s="42"/>
      <c r="E116" s="49"/>
      <c r="F116" s="49"/>
      <c r="G116" s="49"/>
      <c r="H116" s="49"/>
      <c r="I116" s="49"/>
      <c r="J116" s="49"/>
      <c r="K116" s="49"/>
      <c r="L116" s="51"/>
      <c r="M116" s="28"/>
    </row>
    <row r="117" spans="1:13" ht="15.75" x14ac:dyDescent="0.25">
      <c r="A117" s="117"/>
      <c r="B117" s="83"/>
      <c r="C117" s="42"/>
      <c r="D117" s="42"/>
      <c r="E117" s="42"/>
      <c r="F117" s="42"/>
      <c r="G117" s="42"/>
      <c r="H117" s="42"/>
      <c r="I117" s="42"/>
      <c r="J117" s="42"/>
      <c r="K117" s="42"/>
      <c r="L117" s="43"/>
      <c r="M117" s="28"/>
    </row>
    <row r="118" spans="1:13" ht="15.75" x14ac:dyDescent="0.25">
      <c r="A118" s="117"/>
      <c r="B118" s="84"/>
      <c r="C118" s="42"/>
      <c r="D118" s="42"/>
      <c r="E118" s="49"/>
      <c r="F118" s="49"/>
      <c r="G118" s="42"/>
      <c r="H118" s="42"/>
      <c r="I118" s="42"/>
      <c r="J118" s="42"/>
      <c r="K118" s="42"/>
      <c r="L118" s="51"/>
      <c r="M118" s="28"/>
    </row>
    <row r="119" spans="1:13" ht="15.75" x14ac:dyDescent="0.25">
      <c r="A119" s="117"/>
      <c r="B119" s="84"/>
      <c r="C119" s="42"/>
      <c r="D119" s="42"/>
      <c r="E119" s="49"/>
      <c r="F119" s="49"/>
      <c r="G119" s="42"/>
      <c r="H119" s="42"/>
      <c r="I119" s="42"/>
      <c r="J119" s="42"/>
      <c r="K119" s="42"/>
      <c r="L119" s="51"/>
      <c r="M119" s="28"/>
    </row>
    <row r="120" spans="1:13" ht="15.75" x14ac:dyDescent="0.25">
      <c r="A120" s="117"/>
      <c r="B120" s="83"/>
      <c r="C120" s="42"/>
      <c r="D120" s="42"/>
      <c r="E120" s="42"/>
      <c r="F120" s="42"/>
      <c r="G120" s="42"/>
      <c r="H120" s="42"/>
      <c r="I120" s="42"/>
      <c r="J120" s="42"/>
      <c r="K120" s="42"/>
      <c r="L120" s="43"/>
      <c r="M120" s="28"/>
    </row>
    <row r="121" spans="1:13" ht="15.75" x14ac:dyDescent="0.25">
      <c r="A121" s="117"/>
      <c r="B121" s="84"/>
      <c r="C121" s="42"/>
      <c r="D121" s="42"/>
      <c r="E121" s="49"/>
      <c r="F121" s="49"/>
      <c r="G121" s="49"/>
      <c r="H121" s="49"/>
      <c r="I121" s="49"/>
      <c r="J121" s="49"/>
      <c r="K121" s="49"/>
      <c r="L121" s="51"/>
      <c r="M121" s="28"/>
    </row>
    <row r="122" spans="1:13" ht="15.75" x14ac:dyDescent="0.25">
      <c r="A122" s="127"/>
      <c r="B122" s="85"/>
      <c r="C122" s="86"/>
      <c r="D122" s="86"/>
      <c r="E122" s="86"/>
      <c r="F122" s="86"/>
      <c r="G122" s="86"/>
      <c r="H122" s="86"/>
      <c r="I122" s="86"/>
      <c r="J122" s="86"/>
      <c r="K122" s="86"/>
      <c r="L122" s="43"/>
      <c r="M122" s="28"/>
    </row>
    <row r="123" spans="1:13" s="90" customFormat="1" ht="15.75" x14ac:dyDescent="0.25">
      <c r="A123" s="126"/>
      <c r="B123" s="66"/>
      <c r="C123" s="88"/>
      <c r="D123" s="88"/>
      <c r="E123" s="88"/>
      <c r="F123" s="88"/>
      <c r="G123" s="88"/>
      <c r="H123" s="88"/>
      <c r="I123" s="88"/>
      <c r="J123" s="88"/>
      <c r="K123" s="88"/>
      <c r="L123" s="89"/>
    </row>
    <row r="125" spans="1:13" ht="52.5" customHeight="1" x14ac:dyDescent="0.25"/>
  </sheetData>
  <sheetProtection formatCells="0" formatColumns="0" formatRows="0"/>
  <mergeCells count="2">
    <mergeCell ref="D8:I8"/>
    <mergeCell ref="E2:J2"/>
  </mergeCells>
  <pageMargins left="0.75" right="0.75" top="1" bottom="1" header="0.4921259845" footer="0.4921259845"/>
  <pageSetup paperSize="9" scale="56" fitToHeight="3" orientation="portrait" horizontalDpi="200" r:id="rId1"/>
  <headerFooter alignWithMargins="0">
    <oddHeader>&amp;L&amp;"Arial Narrow,Fett"INVOLVE project&amp;C&amp;"Arial Narrow,Fett"&amp;12Partner Budget in detail&amp;R&amp;"Arial Narrow,Standard"Baltic Sea Region Programme 2007-2013</oddHeader>
    <oddFooter>&amp;L&amp;F - &amp;A - &amp;D</oddFooter>
  </headerFooter>
  <rowBreaks count="2" manualBreakCount="2">
    <brk id="62" max="16383" man="1"/>
    <brk id="80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78DCFA61CEDD4D929EE6868CF338D5" ma:contentTypeVersion="9" ma:contentTypeDescription="Create a new document." ma:contentTypeScope="" ma:versionID="938bcb05c964c16fb1a6924f1fbedfd9">
  <xsd:schema xmlns:xsd="http://www.w3.org/2001/XMLSchema" xmlns:xs="http://www.w3.org/2001/XMLSchema" xmlns:p="http://schemas.microsoft.com/office/2006/metadata/properties" xmlns:ns3="c47c89b4-a9e7-434b-b455-0250e46b06b7" xmlns:ns4="fbe0669a-9e98-44ce-8b4c-e20f0d77ee4b" targetNamespace="http://schemas.microsoft.com/office/2006/metadata/properties" ma:root="true" ma:fieldsID="50fe3925f507df9903b550e951c59e98" ns3:_="" ns4:_="">
    <xsd:import namespace="c47c89b4-a9e7-434b-b455-0250e46b06b7"/>
    <xsd:import namespace="fbe0669a-9e98-44ce-8b4c-e20f0d77ee4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7c89b4-a9e7-434b-b455-0250e46b06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e0669a-9e98-44ce-8b4c-e20f0d77ee4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35F2062-4673-4AAF-86FA-E203B9F837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7c89b4-a9e7-434b-b455-0250e46b06b7"/>
    <ds:schemaRef ds:uri="fbe0669a-9e98-44ce-8b4c-e20f0d77ee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6327976-255C-450F-A658-80B88235FC6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CB44823-F359-43A5-B70E-E7C326464834}">
  <ds:schemaRefs>
    <ds:schemaRef ds:uri="http://schemas.microsoft.com/office/2006/documentManagement/types"/>
    <ds:schemaRef ds:uri="http://www.w3.org/XML/1998/namespace"/>
    <ds:schemaRef ds:uri="fbe0669a-9e98-44ce-8b4c-e20f0d77ee4b"/>
    <ds:schemaRef ds:uri="http://purl.org/dc/terms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c47c89b4-a9e7-434b-b455-0250e46b06b7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Turku </vt:lpstr>
    </vt:vector>
  </TitlesOfParts>
  <Company>Turun kaupunki (hallinto x64)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Välimäki Jussi</dc:creator>
  <cp:lastModifiedBy>Koivumäki-Lindholm Mira</cp:lastModifiedBy>
  <dcterms:created xsi:type="dcterms:W3CDTF">2016-04-06T11:15:06Z</dcterms:created>
  <dcterms:modified xsi:type="dcterms:W3CDTF">2020-05-28T09:39:46Z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0x0101005478DCFA61CEDD4D929EE6868CF338D5</vt:lpwstr>
  </property>
</Properties>
</file>