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2. Kunnossapito- ja perurskorjausavustukset\2019\2019e\"/>
    </mc:Choice>
  </mc:AlternateContent>
  <bookViews>
    <workbookView xWindow="0" yWindow="0" windowWidth="28800" windowHeight="117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6" i="1" s="1"/>
  <c r="G19" i="1" s="1"/>
  <c r="E6" i="1"/>
  <c r="G5" i="1"/>
  <c r="G8" i="1" s="1"/>
  <c r="G20" i="1" s="1"/>
  <c r="G21" i="1" l="1"/>
</calcChain>
</file>

<file path=xl/comments1.xml><?xml version="1.0" encoding="utf-8"?>
<comments xmlns="http://schemas.openxmlformats.org/spreadsheetml/2006/main">
  <authors>
    <author>Kulta 2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C4" authorId="0" shapeId="0">
      <text>
        <r>
          <rPr>
            <sz val="11"/>
            <color indexed="8"/>
            <rFont val="Calibri"/>
            <family val="2"/>
            <scheme val="minor"/>
          </rPr>
          <t>kohteen_osoite</t>
        </r>
      </text>
    </comment>
    <comment ref="D4" authorId="0" shapeId="0">
      <text>
        <r>
          <rPr>
            <sz val="11"/>
            <color indexed="8"/>
            <rFont val="Calibri"/>
            <family val="2"/>
            <scheme val="minor"/>
          </rPr>
          <t>toteuttamisaikataulu</t>
        </r>
      </text>
    </comment>
    <comment ref="E4" authorId="0" shapeId="0">
      <text>
        <r>
          <rPr>
            <sz val="11"/>
            <color indexed="8"/>
            <rFont val="Calibri"/>
            <family val="2"/>
            <scheme val="minor"/>
          </rPr>
          <t>kustannukset</t>
        </r>
      </text>
    </comment>
    <comment ref="F4" authorId="0" shapeId="0">
      <text>
        <r>
          <rPr>
            <sz val="11"/>
            <color indexed="8"/>
            <rFont val="Calibri"/>
            <family val="2"/>
            <scheme val="minor"/>
          </rPr>
          <t>haettava_summa</t>
        </r>
      </text>
    </comment>
  </commentList>
</comments>
</file>

<file path=xl/sharedStrings.xml><?xml version="1.0" encoding="utf-8"?>
<sst xmlns="http://schemas.openxmlformats.org/spreadsheetml/2006/main" count="27" uniqueCount="27">
  <si>
    <t>Kaupunginhallituksen avustukset: Avustus peruskorjauksiin ja kunnostuksiin</t>
  </si>
  <si>
    <t>Avustus yhdistysten omistamien kiinteistöjen ja huoneistojen kunnossapitoon ja peruskorjaukseen 2019</t>
  </si>
  <si>
    <t>Yhdistyksen nimi</t>
  </si>
  <si>
    <t>Kohteen osoite</t>
  </si>
  <si>
    <t>Toteuttamisaikataulu</t>
  </si>
  <si>
    <t>Kustannukset (€)</t>
  </si>
  <si>
    <t>Haettava summa (€)</t>
  </si>
  <si>
    <t>Ehdotus</t>
  </si>
  <si>
    <t>Pro Manillasäätiö (Stiftelsen Pro Manilla) sr</t>
  </si>
  <si>
    <t>Itäinen Rantakatu 64b 20810 Turku</t>
  </si>
  <si>
    <t>kesä 2019</t>
  </si>
  <si>
    <t>Suomen vietnamilaisten buddhalaisten yhdyskunta</t>
  </si>
  <si>
    <t>Moisiontie 225</t>
  </si>
  <si>
    <t>2019</t>
  </si>
  <si>
    <t>YHTEENSÄ</t>
  </si>
  <si>
    <t>Määräraha 2019</t>
  </si>
  <si>
    <t>Käytetty</t>
  </si>
  <si>
    <t>kj 21.12.2018 § 226 (päätetystä kokonaissummasta 22.740€ vähennetty Turun Islamilaisen yhdyskunnan avustus 5.370€, joka maksetaan vuoden 2018 rahasta)</t>
  </si>
  <si>
    <t>johkaups 14.3.2019 § 1</t>
  </si>
  <si>
    <t>kj 5.6.2019 § 110 (päätetystä kokonaissummasta vähennetty Turun A-kilta ry:n avustus 9.250€, joka maksetaan vuoden 2018 määrärahasta</t>
  </si>
  <si>
    <t>johkaups 24.6.2019 § 5</t>
  </si>
  <si>
    <t>Käytettävissä</t>
  </si>
  <si>
    <t>Ehdotus 16.8.2019</t>
  </si>
  <si>
    <t>Ylitys katetaan avustusten kokonaisbudjetista</t>
  </si>
  <si>
    <t>Hankkeen kuvaus</t>
  </si>
  <si>
    <t>Manillan A-talon peltikaton kunnostus</t>
  </si>
  <si>
    <t>Buddhalaisen temppelin-Lotuksen sydän kultturikeskusrakennuksen muistajaistornin (pagoda) ympäristön puistomaiseksi rakentamiseen ja pihalle tulevan zen-puutarhan rakennustöihin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</si>
</sst>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B]_-;\-* #,##0.00\ [$€-40B]_-;_-* &quot;-&quot;??\ [$€-40B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indexed="8"/>
      <name val="Calibri"/>
    </font>
    <font>
      <b/>
      <sz val="13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ont="1"/>
    <xf numFmtId="0" fontId="0" fillId="0" borderId="0" xfId="0" applyFont="1" applyFill="1"/>
    <xf numFmtId="0" fontId="9" fillId="0" borderId="0" xfId="1" applyFont="1" applyFill="1" applyBorder="1"/>
    <xf numFmtId="164" fontId="0" fillId="0" borderId="0" xfId="0" applyNumberFormat="1" applyFont="1" applyBorder="1"/>
    <xf numFmtId="0" fontId="9" fillId="0" borderId="0" xfId="0" applyFont="1" applyFill="1" applyBorder="1"/>
    <xf numFmtId="164" fontId="0" fillId="0" borderId="0" xfId="0" applyNumberFormat="1" applyFont="1" applyFill="1" applyBorder="1"/>
    <xf numFmtId="0" fontId="0" fillId="0" borderId="2" xfId="0" applyFill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8" fillId="0" borderId="0" xfId="0" applyNumberFormat="1" applyFont="1"/>
    <xf numFmtId="164" fontId="2" fillId="0" borderId="0" xfId="0" applyNumberFormat="1" applyFont="1" applyBorder="1"/>
    <xf numFmtId="4" fontId="0" fillId="0" borderId="2" xfId="0" applyNumberFormat="1" applyFont="1" applyBorder="1"/>
    <xf numFmtId="0" fontId="0" fillId="0" borderId="0" xfId="0" applyFill="1" applyAlignment="1">
      <alignment horizontal="center"/>
    </xf>
    <xf numFmtId="164" fontId="8" fillId="0" borderId="0" xfId="0" applyNumberFormat="1" applyFont="1" applyBorder="1"/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16" sqref="B16"/>
    </sheetView>
  </sheetViews>
  <sheetFormatPr defaultRowHeight="15" x14ac:dyDescent="0.25"/>
  <cols>
    <col min="1" max="1" width="31.140625" customWidth="1"/>
    <col min="2" max="2" width="42.42578125" customWidth="1"/>
    <col min="3" max="3" width="32.85546875" customWidth="1"/>
    <col min="4" max="4" width="20.7109375" customWidth="1"/>
    <col min="5" max="5" width="16.28515625" customWidth="1"/>
    <col min="6" max="6" width="19.42578125" customWidth="1"/>
    <col min="7" max="7" width="17.7109375" customWidth="1"/>
    <col min="8" max="8" width="19.42578125" customWidth="1"/>
  </cols>
  <sheetData>
    <row r="1" spans="1:9" ht="19.5" x14ac:dyDescent="0.3">
      <c r="A1" s="1" t="s">
        <v>0</v>
      </c>
      <c r="B1" s="1"/>
      <c r="D1" s="2"/>
      <c r="E1" s="2"/>
      <c r="F1" s="2"/>
      <c r="G1" s="2"/>
      <c r="H1" s="2"/>
    </row>
    <row r="2" spans="1:9" ht="17.25" x14ac:dyDescent="0.3">
      <c r="A2" s="3" t="s">
        <v>1</v>
      </c>
      <c r="B2" s="3"/>
      <c r="D2" s="2"/>
      <c r="E2" s="2"/>
      <c r="F2" s="2"/>
      <c r="G2" s="2"/>
      <c r="H2" s="2"/>
    </row>
    <row r="3" spans="1:9" ht="17.25" x14ac:dyDescent="0.3">
      <c r="A3" s="3"/>
      <c r="B3" s="3"/>
      <c r="D3" s="2"/>
      <c r="E3" s="2"/>
      <c r="F3" s="2"/>
      <c r="G3" s="2"/>
      <c r="H3" s="2"/>
    </row>
    <row r="4" spans="1:9" x14ac:dyDescent="0.25">
      <c r="A4" s="4" t="s">
        <v>2</v>
      </c>
      <c r="B4" s="4" t="s">
        <v>24</v>
      </c>
      <c r="C4" s="4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9" s="31" customFormat="1" ht="30" x14ac:dyDescent="0.25">
      <c r="A5" s="25" t="s">
        <v>8</v>
      </c>
      <c r="B5" s="26" t="s">
        <v>25</v>
      </c>
      <c r="C5" s="27" t="s">
        <v>9</v>
      </c>
      <c r="D5" s="28" t="s">
        <v>10</v>
      </c>
      <c r="E5" s="29">
        <v>60000</v>
      </c>
      <c r="F5" s="29">
        <v>30000</v>
      </c>
      <c r="G5" s="30">
        <f>60000*0.4</f>
        <v>24000</v>
      </c>
    </row>
    <row r="6" spans="1:9" s="31" customFormat="1" ht="75" x14ac:dyDescent="0.25">
      <c r="A6" s="25" t="s">
        <v>11</v>
      </c>
      <c r="B6" s="26" t="s">
        <v>26</v>
      </c>
      <c r="C6" s="27" t="s">
        <v>12</v>
      </c>
      <c r="D6" s="28" t="s">
        <v>13</v>
      </c>
      <c r="E6" s="29">
        <f>33000+15000</f>
        <v>48000</v>
      </c>
      <c r="F6" s="29">
        <v>10000</v>
      </c>
      <c r="G6" s="30">
        <v>5000</v>
      </c>
    </row>
    <row r="7" spans="1:9" x14ac:dyDescent="0.25">
      <c r="D7" s="2"/>
      <c r="E7" s="2"/>
      <c r="F7" s="2"/>
      <c r="G7" s="2"/>
      <c r="H7" s="2"/>
    </row>
    <row r="8" spans="1:9" x14ac:dyDescent="0.25">
      <c r="D8" s="2"/>
      <c r="E8" s="2"/>
      <c r="F8" s="7" t="s">
        <v>14</v>
      </c>
      <c r="G8" s="8">
        <f>SUM(G5:G7)</f>
        <v>29000</v>
      </c>
      <c r="H8" s="2"/>
      <c r="I8" s="2"/>
    </row>
    <row r="9" spans="1:9" x14ac:dyDescent="0.25">
      <c r="F9" s="2"/>
      <c r="G9" s="2"/>
      <c r="H9" s="2"/>
      <c r="I9" s="2"/>
    </row>
    <row r="10" spans="1:9" x14ac:dyDescent="0.25">
      <c r="F10" s="2"/>
      <c r="G10" s="2"/>
      <c r="H10" s="2"/>
      <c r="I10" s="2"/>
    </row>
    <row r="11" spans="1:9" x14ac:dyDescent="0.25">
      <c r="F11" s="9" t="s">
        <v>15</v>
      </c>
      <c r="G11" s="10">
        <v>80000</v>
      </c>
      <c r="H11" s="11"/>
    </row>
    <row r="12" spans="1:9" x14ac:dyDescent="0.25">
      <c r="F12" s="9" t="s">
        <v>16</v>
      </c>
      <c r="G12" s="10">
        <v>17370</v>
      </c>
      <c r="H12" s="12" t="s">
        <v>17</v>
      </c>
    </row>
    <row r="13" spans="1:9" x14ac:dyDescent="0.25">
      <c r="F13" s="9"/>
      <c r="G13" s="13">
        <v>16156.5</v>
      </c>
      <c r="H13" s="14" t="s">
        <v>18</v>
      </c>
    </row>
    <row r="14" spans="1:9" x14ac:dyDescent="0.25">
      <c r="F14" s="9"/>
      <c r="G14" s="15">
        <f>52268-9250</f>
        <v>43018</v>
      </c>
      <c r="H14" s="14" t="s">
        <v>19</v>
      </c>
    </row>
    <row r="15" spans="1:9" x14ac:dyDescent="0.25">
      <c r="F15" s="16"/>
      <c r="G15" s="17">
        <v>7350</v>
      </c>
      <c r="H15" s="18" t="s">
        <v>20</v>
      </c>
    </row>
    <row r="16" spans="1:9" x14ac:dyDescent="0.25">
      <c r="F16" s="9"/>
      <c r="G16" s="19">
        <f>G11-G12-G13-G14-G15</f>
        <v>-3894.5</v>
      </c>
    </row>
    <row r="17" spans="6:9" x14ac:dyDescent="0.25">
      <c r="F17" s="9"/>
      <c r="G17" s="10"/>
    </row>
    <row r="18" spans="6:9" x14ac:dyDescent="0.25">
      <c r="F18" s="9"/>
      <c r="G18" s="10"/>
    </row>
    <row r="19" spans="6:9" x14ac:dyDescent="0.25">
      <c r="F19" s="9" t="s">
        <v>21</v>
      </c>
      <c r="G19" s="20">
        <f>G16</f>
        <v>-3894.5</v>
      </c>
    </row>
    <row r="20" spans="6:9" x14ac:dyDescent="0.25">
      <c r="F20" s="9" t="s">
        <v>22</v>
      </c>
      <c r="G20" s="21">
        <f>G8</f>
        <v>29000</v>
      </c>
    </row>
    <row r="21" spans="6:9" x14ac:dyDescent="0.25">
      <c r="F21" s="22"/>
      <c r="G21" s="23">
        <f>G19-G20</f>
        <v>-32894.5</v>
      </c>
      <c r="H21" s="24" t="s">
        <v>23</v>
      </c>
    </row>
    <row r="22" spans="6:9" x14ac:dyDescent="0.25">
      <c r="F22" s="2"/>
      <c r="G22" s="2"/>
      <c r="H22" s="2"/>
      <c r="I22" s="2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2019-09-06T12:22:08Z</dcterms:created>
  <dcterms:modified xsi:type="dcterms:W3CDTF">2019-09-23T07:59:12Z</dcterms:modified>
</cp:coreProperties>
</file>