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5\tastuomi\My Documents\KH\Avustukset\3. Satunnaiset\2019\2019f\"/>
    </mc:Choice>
  </mc:AlternateContent>
  <bookViews>
    <workbookView xWindow="0" yWindow="0" windowWidth="28800" windowHeight="1170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2" i="1" s="1"/>
  <c r="G19" i="1"/>
  <c r="G17" i="1"/>
  <c r="G16" i="1"/>
  <c r="G10" i="1"/>
  <c r="G23" i="1" l="1"/>
  <c r="G33" i="1" s="1"/>
  <c r="G34" i="1"/>
</calcChain>
</file>

<file path=xl/sharedStrings.xml><?xml version="1.0" encoding="utf-8"?>
<sst xmlns="http://schemas.openxmlformats.org/spreadsheetml/2006/main" count="89" uniqueCount="88">
  <si>
    <t>Kaupunginhallituksen avustukset: Kohdennettu erityisavustus (satunnaiset avustukset)</t>
  </si>
  <si>
    <t>Yhdistyksen tai työryhmän nimi</t>
  </si>
  <si>
    <t>Anottavan avustuksen käyttötarkoitus</t>
  </si>
  <si>
    <t>Kustannukset (€)</t>
  </si>
  <si>
    <t>Ajankohta</t>
  </si>
  <si>
    <t>Haettava summa (€)</t>
  </si>
  <si>
    <t>Ehdotus</t>
  </si>
  <si>
    <t>Lisätiedot</t>
  </si>
  <si>
    <t>1.</t>
  </si>
  <si>
    <t>Apua Ghanaan/Suomeen ry</t>
  </si>
  <si>
    <t>Yhdistyksen tilavuokra+muut mahdolliset kustannukset</t>
  </si>
  <si>
    <t>Mahdollisimman nopeasti</t>
  </si>
  <si>
    <t>Kaupunki ei myönnä erillisiä avustuksia tilakustannuksiin, vaan nämä sisällytetään osaksi yhdistysten toiminta-avustusta. Vuoden 2020 toiminta-avustushaku on lokakuussa 2019</t>
  </si>
  <si>
    <t>2.</t>
  </si>
  <si>
    <t>DaisyLadies ry</t>
  </si>
  <si>
    <t>Monikulttuurisen keittokirjan taitto- ja painotyöhön (osa)</t>
  </si>
  <si>
    <t>Syksy 2019</t>
  </si>
  <si>
    <t>3.</t>
  </si>
  <si>
    <t>4.</t>
  </si>
  <si>
    <t>Kansainvälinen kehittämis- ja yhteistyöyhdistys Baltic Region ry</t>
  </si>
  <si>
    <t>Avaimia onnistuneeseen suomalaiseen ruokakulttuuriin ja ruokailun merkityksen koulutus</t>
  </si>
  <si>
    <t>7.9.2019 - 30.11.2019</t>
  </si>
  <si>
    <t>5.</t>
  </si>
  <si>
    <t>Länsi-Suomen etävanhemmat ry</t>
  </si>
  <si>
    <t>Yhdistyksen perinteisten Kesäpäivien järjestämiskustannuksiin</t>
  </si>
  <si>
    <t>10-11.08.2019</t>
  </si>
  <si>
    <t>Yhdistyksen vakiintunut ja vuosittain toistuvaa toimintaa</t>
  </si>
  <si>
    <t>6.</t>
  </si>
  <si>
    <t>Mannerheimin Lastensuojeluliiton Varissuon Paikallisyhdistys ry</t>
  </si>
  <si>
    <t>Kokkikurssi eri kulttuureista</t>
  </si>
  <si>
    <t xml:space="preserve">1.1.2020-30.4.2020  5 kertaa </t>
  </si>
  <si>
    <t>7.</t>
  </si>
  <si>
    <t>8.</t>
  </si>
  <si>
    <t xml:space="preserve">Osuuskunta Noxit Group </t>
  </si>
  <si>
    <t xml:space="preserve">Workshop for BusinesAkademy students </t>
  </si>
  <si>
    <t>31.10.2019</t>
  </si>
  <si>
    <t>Ei lukeudu kaupungin avustusten piiriin</t>
  </si>
  <si>
    <t>9.</t>
  </si>
  <si>
    <t>Sateenkaari Koto ry</t>
  </si>
  <si>
    <t>Monitaiteellisen festivaalin järjestäminen Halisten asuinalueella</t>
  </si>
  <si>
    <t>Tapahtumapäivä 10.11.2019</t>
  </si>
  <si>
    <t xml:space="preserve">Sisältyy sosiaali- ja terveyslautakunnan myöntämään kohdennettuun avustukseen (sosterla 30.1.2019 § 22; 31.200€)  </t>
  </si>
  <si>
    <t>10.</t>
  </si>
  <si>
    <t>SONDIP - Varsinais-Suomen monikulttuuristen yhdistysten liitto ry</t>
  </si>
  <si>
    <t>Kaikkien itsenäisyysjuhla- tapahtuman järjestäminen</t>
  </si>
  <si>
    <t>Jatkossa ohjataan hakemaan toiminta-avustuksena</t>
  </si>
  <si>
    <t>11.</t>
  </si>
  <si>
    <t>Suomen Työväen Urheiluliitto Tul ry:n Varsinais-Suomen piiri ry</t>
  </si>
  <si>
    <t>Veteraanien kulttuurikatselmus 16. - 17.11.2019</t>
  </si>
  <si>
    <t>12.</t>
  </si>
  <si>
    <t>Svenska Finlands Folktinget</t>
  </si>
  <si>
    <t>Folktingets session i Mariehamn 3-4 maj 2019  </t>
  </si>
  <si>
    <t>3.-4.5.2019  </t>
  </si>
  <si>
    <t>Haettava avustus ei toteudu Turussa tai turkulaisen toimijan järjestämänä; avustusta myönnetään turkulaisille toimijoille tai Turussa tapahtuvaan toimintaan</t>
  </si>
  <si>
    <t>13.</t>
  </si>
  <si>
    <t>Taito Varsinais-Suomi ry</t>
  </si>
  <si>
    <t>Neula kädessä, lanka ilmassa näyttelyn ja workshoppien toteutus</t>
  </si>
  <si>
    <t>22.8.-20.9.</t>
  </si>
  <si>
    <t>14.</t>
  </si>
  <si>
    <t>Turun Alueen Kiinalaisten Yhdistys ry</t>
  </si>
  <si>
    <t>Kiinan valtion 70v juhlavuosi</t>
  </si>
  <si>
    <t>29.9.2019</t>
  </si>
  <si>
    <t>15.</t>
  </si>
  <si>
    <t>Turun KaraokeKlubi ry</t>
  </si>
  <si>
    <t xml:space="preserve">Ikäihmisten viriketoimintaan  </t>
  </si>
  <si>
    <t>Syksy 2019 ja kevät 2020, jatkuu vuosittain.  </t>
  </si>
  <si>
    <t xml:space="preserve">Sosiaali- ja terveyslautakunta avustaa jo yhdistyksen järjestämää samaa toimintaa kohdennetusta avustuksesta (sosterla 30.1.2019 § 22; 2.300€) </t>
  </si>
  <si>
    <t>16.</t>
  </si>
  <si>
    <t>Turun Taiteilijaseura ry</t>
  </si>
  <si>
    <t>Näyttöpäätetyön laitteistoon ja välineisiin, mobiililaitteen hankintaan.</t>
  </si>
  <si>
    <t>24.6.2019 alkaen</t>
  </si>
  <si>
    <t>Varissuon Työ ja Toiminta VT ry</t>
  </si>
  <si>
    <t>Yhdistyksen yleiskulujen osittainen kattaminen</t>
  </si>
  <si>
    <t>1.6.-31.12.2019</t>
  </si>
  <si>
    <t>Varsinais-Suomen Venäläisten Järjestöjen Assosiaatio ry</t>
  </si>
  <si>
    <t>Syrjäytymistä estävä tapahtuma</t>
  </si>
  <si>
    <t>28.9.2019</t>
  </si>
  <si>
    <t>YHTEENSÄ</t>
  </si>
  <si>
    <t>Määräraha 2019</t>
  </si>
  <si>
    <t>Käytetty</t>
  </si>
  <si>
    <t>johkaups 14.3.2019 § 2</t>
  </si>
  <si>
    <t>johkaups 4.6.2019 § 3</t>
  </si>
  <si>
    <t>johkaups 24.6.2019 § 4</t>
  </si>
  <si>
    <t>Käytettävissä</t>
  </si>
  <si>
    <t>Ehdotus 5.9.2019</t>
  </si>
  <si>
    <t>Jää</t>
  </si>
  <si>
    <t>Yhdistykselle on myönnetty toiminta-avustus, jossa on huomioitu yhdistyksen muu kuin työllistämistoiminta sekä tilakustannukset (kj 21.12.2018 § 227; 75.300€). Työllistämisvastaavan palkkakustannuksiin voi hakea työllisyyden Turku-lisää.</t>
  </si>
  <si>
    <t>Kohdennetut erityisavustukset 2019f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</si>
</sst>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11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3" xfId="0" applyFill="1" applyBorder="1" applyAlignment="1">
      <alignment horizontal="right"/>
    </xf>
    <xf numFmtId="4" fontId="7" fillId="4" borderId="1" xfId="0" applyNumberFormat="1" applyFont="1" applyFill="1" applyBorder="1" applyAlignment="1">
      <alignment horizontal="center"/>
    </xf>
    <xf numFmtId="44" fontId="0" fillId="0" borderId="0" xfId="1" applyFont="1" applyFill="1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4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3" fontId="0" fillId="3" borderId="1" xfId="1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G29" sqref="G29"/>
    </sheetView>
  </sheetViews>
  <sheetFormatPr defaultRowHeight="15" x14ac:dyDescent="0.25"/>
  <cols>
    <col min="1" max="1" width="3.140625" customWidth="1"/>
    <col min="2" max="2" width="39.140625" customWidth="1"/>
    <col min="3" max="3" width="46.140625" customWidth="1"/>
    <col min="4" max="4" width="17.85546875" customWidth="1"/>
    <col min="5" max="5" width="16.28515625" customWidth="1"/>
    <col min="6" max="6" width="20" customWidth="1"/>
    <col min="7" max="7" width="15.5703125" style="48" customWidth="1"/>
    <col min="8" max="8" width="66.140625" customWidth="1"/>
  </cols>
  <sheetData>
    <row r="1" spans="1:8" ht="19.5" x14ac:dyDescent="0.3">
      <c r="A1" s="1" t="s">
        <v>0</v>
      </c>
      <c r="B1" s="2"/>
      <c r="C1" s="2"/>
      <c r="D1" s="3"/>
      <c r="E1" s="3"/>
      <c r="F1" s="3"/>
      <c r="G1" s="3"/>
      <c r="H1" s="5"/>
    </row>
    <row r="2" spans="1:8" ht="17.25" x14ac:dyDescent="0.3">
      <c r="A2" s="6" t="s">
        <v>87</v>
      </c>
      <c r="B2" s="2"/>
      <c r="C2" s="2"/>
      <c r="D2" s="3"/>
      <c r="E2" s="3"/>
      <c r="F2" s="3"/>
      <c r="G2" s="3"/>
      <c r="H2" s="5"/>
    </row>
    <row r="3" spans="1:8" x14ac:dyDescent="0.25">
      <c r="A3" s="2"/>
      <c r="B3" s="2"/>
      <c r="C3" s="2"/>
      <c r="D3" s="3"/>
      <c r="E3" s="3"/>
      <c r="F3" s="3"/>
      <c r="G3" s="3"/>
      <c r="H3" s="5"/>
    </row>
    <row r="4" spans="1:8" ht="15.75" x14ac:dyDescent="0.25">
      <c r="A4" s="7"/>
      <c r="B4" s="8" t="s">
        <v>1</v>
      </c>
      <c r="C4" s="8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10" t="s">
        <v>7</v>
      </c>
    </row>
    <row r="5" spans="1:8" ht="15.75" x14ac:dyDescent="0.25">
      <c r="A5" s="7"/>
      <c r="B5" s="8"/>
      <c r="C5" s="8"/>
      <c r="D5" s="9"/>
      <c r="E5" s="9"/>
      <c r="F5" s="9"/>
      <c r="G5" s="9"/>
      <c r="H5" s="10"/>
    </row>
    <row r="6" spans="1:8" ht="39.950000000000003" customHeight="1" x14ac:dyDescent="0.25">
      <c r="A6" s="11" t="s">
        <v>8</v>
      </c>
      <c r="B6" s="12" t="s">
        <v>9</v>
      </c>
      <c r="C6" s="13" t="s">
        <v>10</v>
      </c>
      <c r="D6" s="14">
        <v>5000</v>
      </c>
      <c r="E6" s="15" t="s">
        <v>11</v>
      </c>
      <c r="F6" s="14">
        <v>5000</v>
      </c>
      <c r="G6" s="49">
        <v>0</v>
      </c>
      <c r="H6" s="16" t="s">
        <v>12</v>
      </c>
    </row>
    <row r="7" spans="1:8" ht="39.950000000000003" customHeight="1" x14ac:dyDescent="0.25">
      <c r="A7" s="11" t="s">
        <v>13</v>
      </c>
      <c r="B7" s="12" t="s">
        <v>14</v>
      </c>
      <c r="C7" s="13" t="s">
        <v>15</v>
      </c>
      <c r="D7" s="14">
        <v>8600</v>
      </c>
      <c r="E7" s="15" t="s">
        <v>16</v>
      </c>
      <c r="F7" s="14">
        <v>3000</v>
      </c>
      <c r="G7" s="49">
        <v>3000</v>
      </c>
      <c r="H7" s="17"/>
    </row>
    <row r="8" spans="1:8" ht="39.950000000000003" customHeight="1" x14ac:dyDescent="0.25">
      <c r="A8" s="11" t="s">
        <v>17</v>
      </c>
      <c r="B8" s="12" t="s">
        <v>19</v>
      </c>
      <c r="C8" s="13" t="s">
        <v>20</v>
      </c>
      <c r="D8" s="14">
        <v>3810</v>
      </c>
      <c r="E8" s="15" t="s">
        <v>21</v>
      </c>
      <c r="F8" s="14">
        <v>3210</v>
      </c>
      <c r="G8" s="49">
        <v>1500</v>
      </c>
      <c r="H8" s="22"/>
    </row>
    <row r="9" spans="1:8" ht="53.25" customHeight="1" x14ac:dyDescent="0.25">
      <c r="A9" s="11" t="s">
        <v>18</v>
      </c>
      <c r="B9" s="12" t="s">
        <v>23</v>
      </c>
      <c r="C9" s="13" t="s">
        <v>24</v>
      </c>
      <c r="D9" s="14">
        <v>1150</v>
      </c>
      <c r="E9" s="15" t="s">
        <v>25</v>
      </c>
      <c r="F9" s="14">
        <v>700</v>
      </c>
      <c r="G9" s="49">
        <v>0</v>
      </c>
      <c r="H9" s="16" t="s">
        <v>26</v>
      </c>
    </row>
    <row r="10" spans="1:8" ht="39.950000000000003" customHeight="1" x14ac:dyDescent="0.25">
      <c r="A10" s="11" t="s">
        <v>22</v>
      </c>
      <c r="B10" s="12" t="s">
        <v>28</v>
      </c>
      <c r="C10" s="13" t="s">
        <v>29</v>
      </c>
      <c r="D10" s="14">
        <v>1500</v>
      </c>
      <c r="E10" s="15" t="s">
        <v>30</v>
      </c>
      <c r="F10" s="14">
        <v>1200</v>
      </c>
      <c r="G10" s="49">
        <f>D10*0.4</f>
        <v>600</v>
      </c>
      <c r="H10" s="17"/>
    </row>
    <row r="11" spans="1:8" ht="39.950000000000003" customHeight="1" x14ac:dyDescent="0.25">
      <c r="A11" s="11" t="s">
        <v>27</v>
      </c>
      <c r="B11" s="12" t="s">
        <v>33</v>
      </c>
      <c r="C11" s="13" t="s">
        <v>34</v>
      </c>
      <c r="D11" s="14">
        <v>570</v>
      </c>
      <c r="E11" s="15" t="s">
        <v>35</v>
      </c>
      <c r="F11" s="14">
        <v>300</v>
      </c>
      <c r="G11" s="49">
        <v>0</v>
      </c>
      <c r="H11" s="16" t="s">
        <v>36</v>
      </c>
    </row>
    <row r="12" spans="1:8" ht="39.950000000000003" customHeight="1" x14ac:dyDescent="0.25">
      <c r="A12" s="11" t="s">
        <v>31</v>
      </c>
      <c r="B12" s="12" t="s">
        <v>38</v>
      </c>
      <c r="C12" s="13" t="s">
        <v>39</v>
      </c>
      <c r="D12" s="14">
        <v>3500</v>
      </c>
      <c r="E12" s="15" t="s">
        <v>40</v>
      </c>
      <c r="F12" s="14">
        <v>3500</v>
      </c>
      <c r="G12" s="49">
        <v>0</v>
      </c>
      <c r="H12" s="23" t="s">
        <v>41</v>
      </c>
    </row>
    <row r="13" spans="1:8" ht="39.950000000000003" customHeight="1" x14ac:dyDescent="0.25">
      <c r="A13" s="11" t="s">
        <v>32</v>
      </c>
      <c r="B13" s="24" t="s">
        <v>43</v>
      </c>
      <c r="C13" s="25" t="s">
        <v>44</v>
      </c>
      <c r="D13" s="26">
        <v>3000</v>
      </c>
      <c r="E13" s="27"/>
      <c r="F13" s="26">
        <v>8500</v>
      </c>
      <c r="G13" s="50">
        <v>3000</v>
      </c>
      <c r="H13" s="17" t="s">
        <v>45</v>
      </c>
    </row>
    <row r="14" spans="1:8" ht="39.950000000000003" customHeight="1" x14ac:dyDescent="0.25">
      <c r="A14" s="11" t="s">
        <v>37</v>
      </c>
      <c r="B14" s="18" t="s">
        <v>47</v>
      </c>
      <c r="C14" s="19" t="s">
        <v>48</v>
      </c>
      <c r="D14" s="20">
        <v>4800</v>
      </c>
      <c r="E14" s="21"/>
      <c r="F14" s="20">
        <v>18075</v>
      </c>
      <c r="G14" s="50">
        <v>3550</v>
      </c>
      <c r="H14" s="28"/>
    </row>
    <row r="15" spans="1:8" ht="39.950000000000003" customHeight="1" x14ac:dyDescent="0.25">
      <c r="A15" s="11" t="s">
        <v>42</v>
      </c>
      <c r="B15" s="12" t="s">
        <v>50</v>
      </c>
      <c r="C15" s="29" t="s">
        <v>51</v>
      </c>
      <c r="D15" s="30"/>
      <c r="E15" s="31" t="s">
        <v>52</v>
      </c>
      <c r="F15" s="30">
        <v>1200</v>
      </c>
      <c r="G15" s="49">
        <v>0</v>
      </c>
      <c r="H15" s="17" t="s">
        <v>53</v>
      </c>
    </row>
    <row r="16" spans="1:8" ht="39.950000000000003" customHeight="1" x14ac:dyDescent="0.25">
      <c r="A16" s="11" t="s">
        <v>46</v>
      </c>
      <c r="B16" s="12" t="s">
        <v>55</v>
      </c>
      <c r="C16" s="13" t="s">
        <v>56</v>
      </c>
      <c r="D16" s="14">
        <v>7000</v>
      </c>
      <c r="E16" s="15" t="s">
        <v>57</v>
      </c>
      <c r="F16" s="14">
        <v>7000</v>
      </c>
      <c r="G16" s="49">
        <f>2800*0.4</f>
        <v>1120</v>
      </c>
      <c r="H16" s="22"/>
    </row>
    <row r="17" spans="1:8" ht="39.950000000000003" customHeight="1" x14ac:dyDescent="0.25">
      <c r="A17" s="11" t="s">
        <v>49</v>
      </c>
      <c r="B17" s="12" t="s">
        <v>59</v>
      </c>
      <c r="C17" s="13" t="s">
        <v>60</v>
      </c>
      <c r="D17" s="14">
        <v>250</v>
      </c>
      <c r="E17" s="15" t="s">
        <v>61</v>
      </c>
      <c r="F17" s="14">
        <v>250</v>
      </c>
      <c r="G17" s="49">
        <f>D17*0.4</f>
        <v>100</v>
      </c>
      <c r="H17" s="17"/>
    </row>
    <row r="18" spans="1:8" ht="39.950000000000003" customHeight="1" x14ac:dyDescent="0.25">
      <c r="A18" s="11" t="s">
        <v>54</v>
      </c>
      <c r="B18" s="32" t="s">
        <v>63</v>
      </c>
      <c r="C18" s="33" t="s">
        <v>64</v>
      </c>
      <c r="D18" s="30">
        <v>7200</v>
      </c>
      <c r="E18" s="34" t="s">
        <v>65</v>
      </c>
      <c r="F18" s="30">
        <v>7200</v>
      </c>
      <c r="G18" s="49">
        <v>0</v>
      </c>
      <c r="H18" s="35" t="s">
        <v>66</v>
      </c>
    </row>
    <row r="19" spans="1:8" ht="39.950000000000003" customHeight="1" x14ac:dyDescent="0.25">
      <c r="A19" s="11" t="s">
        <v>58</v>
      </c>
      <c r="B19" s="12" t="s">
        <v>68</v>
      </c>
      <c r="C19" s="13" t="s">
        <v>69</v>
      </c>
      <c r="D19" s="14">
        <v>4300</v>
      </c>
      <c r="E19" s="15" t="s">
        <v>70</v>
      </c>
      <c r="F19" s="36">
        <v>4300</v>
      </c>
      <c r="G19" s="49">
        <f>4000*0.4</f>
        <v>1600</v>
      </c>
      <c r="H19" s="16"/>
    </row>
    <row r="20" spans="1:8" ht="50.25" customHeight="1" x14ac:dyDescent="0.25">
      <c r="A20" s="11" t="s">
        <v>62</v>
      </c>
      <c r="B20" s="12" t="s">
        <v>71</v>
      </c>
      <c r="C20" s="13" t="s">
        <v>72</v>
      </c>
      <c r="D20" s="14">
        <v>40000</v>
      </c>
      <c r="E20" s="15" t="s">
        <v>73</v>
      </c>
      <c r="F20" s="36">
        <v>40000</v>
      </c>
      <c r="G20" s="49">
        <v>0</v>
      </c>
      <c r="H20" s="16" t="s">
        <v>86</v>
      </c>
    </row>
    <row r="21" spans="1:8" ht="39.950000000000003" customHeight="1" x14ac:dyDescent="0.25">
      <c r="A21" s="11" t="s">
        <v>67</v>
      </c>
      <c r="B21" s="12" t="s">
        <v>74</v>
      </c>
      <c r="C21" s="13" t="s">
        <v>75</v>
      </c>
      <c r="D21" s="14">
        <v>1000</v>
      </c>
      <c r="E21" s="15" t="s">
        <v>76</v>
      </c>
      <c r="F21" s="36">
        <v>1000</v>
      </c>
      <c r="G21" s="49">
        <v>625</v>
      </c>
      <c r="H21" s="17"/>
    </row>
    <row r="22" spans="1:8" x14ac:dyDescent="0.25">
      <c r="A22" s="2"/>
      <c r="B22" s="2"/>
      <c r="C22" s="2"/>
      <c r="D22" s="3"/>
      <c r="E22" s="3"/>
      <c r="F22" s="3"/>
      <c r="G22" s="3"/>
      <c r="H22" s="5"/>
    </row>
    <row r="23" spans="1:8" x14ac:dyDescent="0.25">
      <c r="A23" s="2"/>
      <c r="B23" s="2"/>
      <c r="C23" s="2"/>
      <c r="D23" s="3"/>
      <c r="E23" s="3"/>
      <c r="F23" s="37" t="s">
        <v>77</v>
      </c>
      <c r="G23" s="43">
        <f>SUM(G6:G22)</f>
        <v>15095</v>
      </c>
      <c r="H23" s="5"/>
    </row>
    <row r="24" spans="1:8" x14ac:dyDescent="0.25">
      <c r="A24" s="2"/>
      <c r="B24" s="2"/>
      <c r="C24" s="2"/>
      <c r="D24" s="3"/>
      <c r="E24" s="3"/>
      <c r="F24" s="4"/>
      <c r="G24" s="3"/>
      <c r="H24" s="5"/>
    </row>
    <row r="25" spans="1:8" x14ac:dyDescent="0.25">
      <c r="A25" s="2"/>
      <c r="B25" s="2"/>
      <c r="F25" s="4"/>
      <c r="G25" s="3"/>
      <c r="H25" s="5"/>
    </row>
    <row r="26" spans="1:8" x14ac:dyDescent="0.25">
      <c r="A26" s="2"/>
      <c r="B26" s="2"/>
      <c r="F26" s="38" t="s">
        <v>78</v>
      </c>
      <c r="G26" s="44">
        <v>150000</v>
      </c>
      <c r="H26" s="5"/>
    </row>
    <row r="27" spans="1:8" x14ac:dyDescent="0.25">
      <c r="A27" s="2"/>
      <c r="B27" s="2"/>
      <c r="F27" s="38" t="s">
        <v>79</v>
      </c>
      <c r="G27" s="44">
        <v>18405.150000000001</v>
      </c>
      <c r="H27" s="39" t="s">
        <v>80</v>
      </c>
    </row>
    <row r="28" spans="1:8" x14ac:dyDescent="0.25">
      <c r="A28" s="2"/>
      <c r="B28" s="2"/>
      <c r="F28" s="40"/>
      <c r="G28" s="45">
        <v>30255</v>
      </c>
      <c r="H28" s="41" t="s">
        <v>81</v>
      </c>
    </row>
    <row r="29" spans="1:8" x14ac:dyDescent="0.25">
      <c r="A29" s="2"/>
      <c r="B29" s="2"/>
      <c r="F29" s="42"/>
      <c r="G29" s="46">
        <v>9840</v>
      </c>
      <c r="H29" s="41" t="s">
        <v>82</v>
      </c>
    </row>
    <row r="30" spans="1:8" x14ac:dyDescent="0.25">
      <c r="A30" s="2"/>
      <c r="B30" s="2"/>
      <c r="F30" s="38" t="s">
        <v>83</v>
      </c>
      <c r="G30" s="44">
        <f>G26-G27-G28-G29</f>
        <v>91499.85</v>
      </c>
      <c r="H30" s="5"/>
    </row>
    <row r="31" spans="1:8" x14ac:dyDescent="0.25">
      <c r="A31" s="2"/>
      <c r="B31" s="2"/>
      <c r="F31" s="38"/>
      <c r="G31" s="44"/>
      <c r="H31" s="5"/>
    </row>
    <row r="32" spans="1:8" x14ac:dyDescent="0.25">
      <c r="A32" s="2"/>
      <c r="B32" s="2"/>
      <c r="F32" s="38" t="s">
        <v>83</v>
      </c>
      <c r="G32" s="44">
        <f>G30</f>
        <v>91499.85</v>
      </c>
      <c r="H32" s="5"/>
    </row>
    <row r="33" spans="1:8" x14ac:dyDescent="0.25">
      <c r="A33" s="2"/>
      <c r="B33" s="2"/>
      <c r="F33" s="42" t="s">
        <v>84</v>
      </c>
      <c r="G33" s="46">
        <f>G23</f>
        <v>15095</v>
      </c>
      <c r="H33" s="5"/>
    </row>
    <row r="34" spans="1:8" x14ac:dyDescent="0.25">
      <c r="A34" s="2"/>
      <c r="B34" s="2"/>
      <c r="F34" s="38" t="s">
        <v>85</v>
      </c>
      <c r="G34" s="47">
        <f>G32-G33</f>
        <v>76404.850000000006</v>
      </c>
      <c r="H34" s="5"/>
    </row>
    <row r="35" spans="1:8" x14ac:dyDescent="0.25">
      <c r="A35" s="2"/>
      <c r="B35" s="2"/>
      <c r="F35" s="4"/>
      <c r="G35" s="3"/>
      <c r="H35" s="5"/>
    </row>
    <row r="38" spans="1:8" x14ac:dyDescent="0.25">
      <c r="D38" s="4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Tuominen Tanja</dc:creator>
  <cp:lastModifiedBy>Tuominen Tanja</cp:lastModifiedBy>
  <dcterms:created xsi:type="dcterms:W3CDTF">2019-09-09T06:39:06Z</dcterms:created>
  <dcterms:modified xsi:type="dcterms:W3CDTF">2019-09-23T08:02:05Z</dcterms:modified>
</cp:coreProperties>
</file>