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bookViews>
    <workbookView xWindow="120" yWindow="75" windowWidth="24915" windowHeight="11820"/>
  </bookViews>
  <sheets>
    <sheet name="Liite 3 Omarahoitusosuudet" sheetId="1" r:id="rId1"/>
  </sheets>
  <calcPr calcId="152511"/>
</workbook>
</file>

<file path=xl/calcChain.xml><?xml version="1.0" encoding="utf-8"?>
<calcChain xmlns="http://schemas.openxmlformats.org/spreadsheetml/2006/main">
  <c r="B5" i="1" l="1"/>
  <c r="D5" i="1"/>
  <c r="E5" i="1"/>
  <c r="F7" i="1"/>
  <c r="E9" i="1"/>
  <c r="E7" i="1"/>
  <c r="F5" i="1" l="1"/>
  <c r="G5" i="1" s="1"/>
  <c r="F9" i="1"/>
  <c r="G9" i="1" s="1"/>
  <c r="C5" i="1"/>
  <c r="E6" i="1" l="1"/>
  <c r="F6" i="1" s="1"/>
  <c r="G6" i="1" s="1"/>
  <c r="E8" i="1"/>
  <c r="F8" i="1" s="1"/>
  <c r="G8" i="1" s="1"/>
</calcChain>
</file>

<file path=xl/sharedStrings.xml><?xml version="1.0" encoding="utf-8"?>
<sst xmlns="http://schemas.openxmlformats.org/spreadsheetml/2006/main" count="14" uniqueCount="14">
  <si>
    <t>UBC</t>
  </si>
  <si>
    <t>Alpe</t>
  </si>
  <si>
    <t>Omarahoitusosuudet</t>
  </si>
  <si>
    <t>Muutos %</t>
  </si>
  <si>
    <t>Muutos eur</t>
  </si>
  <si>
    <t>Toiminta-tuotot</t>
  </si>
  <si>
    <t>Toiminta-menot</t>
  </si>
  <si>
    <t>Toiminta-kate</t>
  </si>
  <si>
    <t>Liite 3 Omarahoitusosuudet</t>
  </si>
  <si>
    <t>Eläkkeet</t>
  </si>
  <si>
    <t>Talousarvio 2018</t>
  </si>
  <si>
    <t xml:space="preserve">TA 2017 </t>
  </si>
  <si>
    <t>Maaseutuelinkeinoasiat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</si>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</sst>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#,##0.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8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3" fillId="18" borderId="3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20" fillId="0" borderId="7" applyNumberFormat="0" applyFill="0" applyAlignment="0" applyProtection="0"/>
    <xf numFmtId="0" fontId="21" fillId="9" borderId="0" applyNumberFormat="0" applyBorder="0" applyAlignment="0" applyProtection="0"/>
    <xf numFmtId="0" fontId="3" fillId="0" borderId="0"/>
    <xf numFmtId="0" fontId="22" fillId="0" borderId="0"/>
    <xf numFmtId="0" fontId="2" fillId="0" borderId="0"/>
    <xf numFmtId="0" fontId="22" fillId="0" borderId="0"/>
    <xf numFmtId="0" fontId="22" fillId="7" borderId="8" applyNumberFormat="0" applyFont="0" applyAlignment="0" applyProtection="0"/>
    <xf numFmtId="0" fontId="22" fillId="7" borderId="8" applyNumberFormat="0" applyFont="0" applyAlignment="0" applyProtection="0"/>
    <xf numFmtId="0" fontId="23" fillId="5" borderId="9" applyNumberFormat="0" applyAlignment="0" applyProtection="0"/>
    <xf numFmtId="0" fontId="23" fillId="5" borderId="9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4" applyNumberFormat="0" applyAlignment="0" applyProtection="0"/>
    <xf numFmtId="0" fontId="36" fillId="24" borderId="15" applyNumberFormat="0" applyAlignment="0" applyProtection="0"/>
    <xf numFmtId="0" fontId="37" fillId="24" borderId="14" applyNumberFormat="0" applyAlignment="0" applyProtection="0"/>
    <xf numFmtId="0" fontId="38" fillId="0" borderId="16" applyNumberFormat="0" applyFill="0" applyAlignment="0" applyProtection="0"/>
    <xf numFmtId="0" fontId="39" fillId="25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3" fillId="50" borderId="0" applyNumberFormat="0" applyBorder="0" applyAlignment="0" applyProtection="0"/>
    <xf numFmtId="0" fontId="1" fillId="0" borderId="0"/>
    <xf numFmtId="0" fontId="1" fillId="26" borderId="18" applyNumberFormat="0" applyFont="0" applyAlignment="0" applyProtection="0"/>
  </cellStyleXfs>
  <cellXfs count="18">
    <xf numFmtId="0" fontId="0" fillId="0" borderId="0" xfId="0"/>
    <xf numFmtId="0" fontId="0" fillId="0" borderId="0" xfId="0" applyFont="1"/>
    <xf numFmtId="0" fontId="7" fillId="2" borderId="1" xfId="1" applyNumberFormat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wrapText="1"/>
    </xf>
    <xf numFmtId="3" fontId="6" fillId="3" borderId="1" xfId="1" applyNumberFormat="1" applyFont="1" applyFill="1" applyBorder="1" applyAlignment="1" applyProtection="1">
      <alignment wrapText="1"/>
    </xf>
    <xf numFmtId="0" fontId="7" fillId="3" borderId="1" xfId="1" applyNumberFormat="1" applyFont="1" applyFill="1" applyBorder="1" applyAlignment="1" applyProtection="1">
      <alignment wrapText="1"/>
    </xf>
    <xf numFmtId="164" fontId="8" fillId="4" borderId="0" xfId="1" applyNumberFormat="1" applyFont="1" applyFill="1" applyAlignment="1">
      <alignment wrapText="1"/>
    </xf>
    <xf numFmtId="164" fontId="8" fillId="4" borderId="0" xfId="1" applyNumberFormat="1" applyFont="1" applyFill="1" applyAlignment="1">
      <alignment horizontal="left" vertical="center" wrapText="1"/>
    </xf>
    <xf numFmtId="0" fontId="9" fillId="4" borderId="0" xfId="1" applyFont="1" applyFill="1"/>
    <xf numFmtId="164" fontId="8" fillId="4" borderId="0" xfId="1" applyNumberFormat="1" applyFont="1" applyFill="1" applyAlignment="1">
      <alignment horizontal="center" wrapText="1"/>
    </xf>
    <xf numFmtId="0" fontId="3" fillId="4" borderId="0" xfId="1" applyFont="1" applyFill="1"/>
    <xf numFmtId="165" fontId="4" fillId="2" borderId="1" xfId="1" applyNumberFormat="1" applyFont="1" applyFill="1" applyBorder="1" applyAlignment="1" applyProtection="1">
      <alignment wrapText="1"/>
    </xf>
    <xf numFmtId="0" fontId="27" fillId="0" borderId="0" xfId="0" applyFont="1"/>
    <xf numFmtId="3" fontId="0" fillId="0" borderId="0" xfId="0" applyNumberFormat="1"/>
    <xf numFmtId="3" fontId="4" fillId="0" borderId="1" xfId="1" applyNumberFormat="1" applyFont="1" applyFill="1" applyBorder="1" applyAlignment="1" applyProtection="1">
      <alignment wrapText="1"/>
    </xf>
    <xf numFmtId="165" fontId="4" fillId="2" borderId="1" xfId="1" quotePrefix="1" applyNumberFormat="1" applyFont="1" applyFill="1" applyBorder="1" applyAlignment="1" applyProtection="1">
      <alignment horizontal="right" wrapText="1"/>
    </xf>
    <xf numFmtId="0" fontId="5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</cellXfs>
  <cellStyles count="95">
    <cellStyle name="20 % - Aksentti1" xfId="70" builtinId="30" customBuiltin="1"/>
    <cellStyle name="20 % - Aksentti2" xfId="74" builtinId="34" customBuiltin="1"/>
    <cellStyle name="20 % - Aksentti3" xfId="78" builtinId="38" customBuiltin="1"/>
    <cellStyle name="20 % - Aksentti4" xfId="82" builtinId="42" customBuiltin="1"/>
    <cellStyle name="20 % - Aksentti5" xfId="86" builtinId="46" customBuiltin="1"/>
    <cellStyle name="20 % - Aksentti6" xfId="90" builtinId="50" customBuiltin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 % - Aksentti1" xfId="71" builtinId="31" customBuiltin="1"/>
    <cellStyle name="40 % - Aksentti2" xfId="75" builtinId="35" customBuiltin="1"/>
    <cellStyle name="40 % - Aksentti3" xfId="79" builtinId="39" customBuiltin="1"/>
    <cellStyle name="40 % - Aksentti4" xfId="83" builtinId="43" customBuiltin="1"/>
    <cellStyle name="40 % - Aksentti5" xfId="87" builtinId="47" customBuiltin="1"/>
    <cellStyle name="40 % - Aksentti6" xfId="91" builtinId="51" customBuiltin="1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 % - Aksentti1" xfId="72" builtinId="32" customBuiltin="1"/>
    <cellStyle name="60 % - Aksentti2" xfId="76" builtinId="36" customBuiltin="1"/>
    <cellStyle name="60 % - Aksentti3" xfId="80" builtinId="40" customBuiltin="1"/>
    <cellStyle name="60 % - Aksentti4" xfId="84" builtinId="44" customBuiltin="1"/>
    <cellStyle name="60 % - Aksentti5" xfId="88" builtinId="48" customBuiltin="1"/>
    <cellStyle name="60 % - Aksentti6" xfId="92" builtinId="52" customBuiltin="1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ksentti1" xfId="69" builtinId="29" customBuiltin="1"/>
    <cellStyle name="Aksentti2" xfId="73" builtinId="33" customBuiltin="1"/>
    <cellStyle name="Aksentti3" xfId="77" builtinId="37" customBuiltin="1"/>
    <cellStyle name="Aksentti4" xfId="81" builtinId="41" customBuiltin="1"/>
    <cellStyle name="Aksentti5" xfId="85" builtinId="45" customBuiltin="1"/>
    <cellStyle name="Aksentti6" xfId="89" builtinId="49" customBuiltin="1"/>
    <cellStyle name="Bad" xfId="26"/>
    <cellStyle name="Calculation" xfId="27"/>
    <cellStyle name="Calculation 2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uomautus 2" xfId="94"/>
    <cellStyle name="Huono" xfId="59" builtinId="27" customBuiltin="1"/>
    <cellStyle name="Hyvä" xfId="58" builtinId="26" customBuiltin="1"/>
    <cellStyle name="Input" xfId="36"/>
    <cellStyle name="Input 2" xfId="37"/>
    <cellStyle name="Laskenta" xfId="63" builtinId="22" customBuiltin="1"/>
    <cellStyle name="Linked Cell" xfId="38"/>
    <cellStyle name="Linkitetty solu" xfId="64" builtinId="24" customBuiltin="1"/>
    <cellStyle name="Neutraali" xfId="60" builtinId="28" customBuiltin="1"/>
    <cellStyle name="Neutral" xfId="39"/>
    <cellStyle name="Normaali" xfId="0" builtinId="0"/>
    <cellStyle name="Normaali 2" xfId="40"/>
    <cellStyle name="Normaali 2 2" xfId="41"/>
    <cellStyle name="Normaali 3" xfId="42"/>
    <cellStyle name="Normaali 4" xfId="93"/>
    <cellStyle name="Normaali_Taul1" xfId="1"/>
    <cellStyle name="Normal 2" xfId="43"/>
    <cellStyle name="Note" xfId="44"/>
    <cellStyle name="Note 2" xfId="45"/>
    <cellStyle name="Otsikko" xfId="53" builtinId="15" customBuiltin="1"/>
    <cellStyle name="Otsikko 1" xfId="54" builtinId="16" customBuiltin="1"/>
    <cellStyle name="Otsikko 2" xfId="55" builtinId="17" customBuiltin="1"/>
    <cellStyle name="Otsikko 3" xfId="56" builtinId="18" customBuiltin="1"/>
    <cellStyle name="Otsikko 4" xfId="57" builtinId="19" customBuiltin="1"/>
    <cellStyle name="Output" xfId="46"/>
    <cellStyle name="Output 2" xfId="47"/>
    <cellStyle name="Prosenttia 2" xfId="48"/>
    <cellStyle name="Selittävä teksti" xfId="67" builtinId="53" customBuiltin="1"/>
    <cellStyle name="Summa" xfId="68" builtinId="25" customBuiltin="1"/>
    <cellStyle name="Syöttö" xfId="61" builtinId="20" customBuiltin="1"/>
    <cellStyle name="Tarkistussolu" xfId="65" builtinId="23" customBuiltin="1"/>
    <cellStyle name="Title" xfId="49"/>
    <cellStyle name="Total" xfId="50"/>
    <cellStyle name="Total 2" xfId="51"/>
    <cellStyle name="Tulostus" xfId="62" builtinId="21" customBuiltin="1"/>
    <cellStyle name="Warning Text" xfId="52"/>
    <cellStyle name="Varoitusteksti" xfId="6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G12"/>
  <sheetViews>
    <sheetView tabSelected="1" zoomScaleNormal="100" workbookViewId="0">
      <selection activeCell="B6" sqref="B6"/>
    </sheetView>
  </sheetViews>
  <sheetFormatPr defaultRowHeight="15" x14ac:dyDescent="0.25"/>
  <cols>
    <col min="1" max="1" width="26" bestFit="1" customWidth="1"/>
    <col min="2" max="7" width="12.5703125" customWidth="1"/>
  </cols>
  <sheetData>
    <row r="1" spans="1:7" x14ac:dyDescent="0.25">
      <c r="A1" t="s">
        <v>8</v>
      </c>
    </row>
    <row r="3" spans="1:7" s="1" customFormat="1" ht="15.75" x14ac:dyDescent="0.25">
      <c r="A3" s="10"/>
      <c r="B3" s="9"/>
      <c r="C3" s="16" t="s">
        <v>10</v>
      </c>
      <c r="D3" s="17"/>
      <c r="E3" s="17"/>
      <c r="F3" s="9"/>
      <c r="G3" s="9"/>
    </row>
    <row r="4" spans="1:7" s="1" customFormat="1" ht="32.25" x14ac:dyDescent="0.3">
      <c r="A4" s="8"/>
      <c r="B4" s="6" t="s">
        <v>11</v>
      </c>
      <c r="C4" s="6" t="s">
        <v>5</v>
      </c>
      <c r="D4" s="6" t="s">
        <v>6</v>
      </c>
      <c r="E4" s="6" t="s">
        <v>7</v>
      </c>
      <c r="F4" s="7" t="s">
        <v>4</v>
      </c>
      <c r="G4" s="6" t="s">
        <v>3</v>
      </c>
    </row>
    <row r="5" spans="1:7" s="1" customFormat="1" ht="15.75" x14ac:dyDescent="0.25">
      <c r="A5" s="5" t="s">
        <v>2</v>
      </c>
      <c r="B5" s="3">
        <f>SUM(B6:B9)</f>
        <v>-19512730.960000001</v>
      </c>
      <c r="C5" s="4">
        <f>SUM(C6:C9)</f>
        <v>0</v>
      </c>
      <c r="D5" s="4">
        <f>SUM(D6:D9)</f>
        <v>18951993</v>
      </c>
      <c r="E5" s="3">
        <f>C5-D5</f>
        <v>-18951993</v>
      </c>
      <c r="F5" s="3">
        <f>+B5-E5</f>
        <v>-560737.96000000089</v>
      </c>
      <c r="G5" s="11">
        <f>100*F5/-B5</f>
        <v>-2.8737031282268082</v>
      </c>
    </row>
    <row r="6" spans="1:7" s="1" customFormat="1" ht="15.75" x14ac:dyDescent="0.25">
      <c r="A6" s="2" t="s">
        <v>1</v>
      </c>
      <c r="B6" s="14">
        <v>-13128089</v>
      </c>
      <c r="C6" s="4">
        <v>0</v>
      </c>
      <c r="D6" s="4">
        <v>13328791</v>
      </c>
      <c r="E6" s="3">
        <f t="shared" ref="E6:E9" si="0">C6-D6</f>
        <v>-13328791</v>
      </c>
      <c r="F6" s="3">
        <f t="shared" ref="F6:F9" si="1">+B6-E6</f>
        <v>200702</v>
      </c>
      <c r="G6" s="11">
        <f>100*F6/-B6</f>
        <v>1.5287982889208018</v>
      </c>
    </row>
    <row r="7" spans="1:7" s="1" customFormat="1" ht="15.75" x14ac:dyDescent="0.25">
      <c r="A7" s="2" t="s">
        <v>12</v>
      </c>
      <c r="B7" s="14">
        <v>0</v>
      </c>
      <c r="C7" s="4">
        <v>0</v>
      </c>
      <c r="D7" s="4">
        <v>22000</v>
      </c>
      <c r="E7" s="3">
        <f t="shared" si="0"/>
        <v>-22000</v>
      </c>
      <c r="F7" s="3">
        <f t="shared" si="1"/>
        <v>22000</v>
      </c>
      <c r="G7" s="15" t="s">
        <v>13</v>
      </c>
    </row>
    <row r="8" spans="1:7" s="1" customFormat="1" ht="15.75" x14ac:dyDescent="0.25">
      <c r="A8" s="2" t="s">
        <v>0</v>
      </c>
      <c r="B8" s="14">
        <v>-144999.96</v>
      </c>
      <c r="C8" s="4">
        <v>0</v>
      </c>
      <c r="D8" s="4">
        <v>220000</v>
      </c>
      <c r="E8" s="3">
        <f t="shared" si="0"/>
        <v>-220000</v>
      </c>
      <c r="F8" s="3">
        <f t="shared" si="1"/>
        <v>75000.040000000008</v>
      </c>
      <c r="G8" s="11">
        <f t="shared" ref="G8:G9" si="2">100*F8/-B8</f>
        <v>51.724179785980638</v>
      </c>
    </row>
    <row r="9" spans="1:7" s="1" customFormat="1" ht="15.75" x14ac:dyDescent="0.25">
      <c r="A9" s="2" t="s">
        <v>9</v>
      </c>
      <c r="B9" s="14">
        <v>-6239642</v>
      </c>
      <c r="C9" s="4">
        <v>0</v>
      </c>
      <c r="D9" s="4">
        <v>5381202</v>
      </c>
      <c r="E9" s="3">
        <f t="shared" si="0"/>
        <v>-5381202</v>
      </c>
      <c r="F9" s="3">
        <f t="shared" si="1"/>
        <v>-858440</v>
      </c>
      <c r="G9" s="11">
        <f t="shared" si="2"/>
        <v>-13.757840594059724</v>
      </c>
    </row>
    <row r="10" spans="1:7" x14ac:dyDescent="0.25">
      <c r="A10" s="12"/>
    </row>
    <row r="12" spans="1:7" x14ac:dyDescent="0.25">
      <c r="B12" s="13"/>
    </row>
  </sheetData>
  <mergeCells count="1">
    <mergeCell ref="C3:E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94928B2C92894D4B965C3105AE4DFECA" ma:contentTypeVersion="143" ma:contentTypeDescription="Luo uusi asiakirja." ma:contentTypeScope="" ma:versionID="190fcedfb47d95a012bab9e8e9ec9256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d58ae8908343aea111b908898e282270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269c7f-d793-43f6-8001-65f29c9ae16f}" ma:internalName="TaxCatchAll" ma:showField="CatchAllData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269c7f-d793-43f6-8001-65f29c9ae16f}" ma:internalName="TaxCatchAllLabel" ma:readOnly="true" ma:showField="CatchAllDataLabel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_Julkisuus_ xmlns="b03131df-fdca-4f96-b491-cb071e0af91d">Julkinen</_Julkisuus_>
    <TaxCatchAll xmlns="b03131df-fdca-4f96-b491-cb071e0af91d">
      <Value>3</Value>
      <Value>55</Value>
      <Value>2</Value>
      <Value>1</Value>
      <Value>22</Value>
    </TaxCatchAll>
    <_dlc_DocId xmlns="b7caa62b-7ad8-4ac0-91e3-d215c04b2f01">TRKUKONSERNI-151-122</_dlc_DocId>
    <_dlc_DocIdUrl xmlns="b7caa62b-7ad8-4ac0-91e3-d215c04b2f01">
      <Url>http://dotku.adturku.fi/konserni/hallinto/taloushallinto/_layouts/DocIdRedir.aspx?ID=TRKUKONSERNI-151-122</Url>
      <Description>TRKUKONSERNI-151-122</Description>
    </_dlc_DocIdUrl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Kuvaus_x0020_ xmlns="b03131df-fdca-4f96-b491-cb071e0af91d" xsi:nil="true"/>
  </documentManagement>
</p:properties>
</file>

<file path=customXml/itemProps1.xml><?xml version="1.0" encoding="utf-8"?>
<ds:datastoreItem xmlns:ds="http://schemas.openxmlformats.org/officeDocument/2006/customXml" ds:itemID="{3C1328FC-2132-4114-BAC4-755571BF45C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516C64C-44F3-44A1-B5E2-B73021220A4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040C8E6-5491-4F40-AE87-EA825F5D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733469-354E-4705-AE10-518EC9183DC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A750ECD-DE5E-4CF2-A18A-BDF735F4B103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b7caa62b-7ad8-4ac0-91e3-d215c04b2f01"/>
    <ds:schemaRef ds:uri="b03131df-fdca-4f96-b491-cb071e0af9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Liite 3 Omarahoitusosuudet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Lounaja Sanna</dc:creator>
  <cp:lastModifiedBy>Lundgren Marika</cp:lastModifiedBy>
  <cp:lastPrinted>2017-10-16T10:02:17Z</cp:lastPrinted>
  <dcterms:created xsi:type="dcterms:W3CDTF">2015-09-24T14:05:03Z</dcterms:created>
  <dcterms:modified xsi:type="dcterms:W3CDTF">2017-10-19T09:02:04Z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0x010100BABE01DC4AF04CBC98B987127D9FC69A080094928B2C92894D4B965C3105AE4DFECA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bcb735522fc34cde8200f6a746f2dda6">
    <vt:lpwstr>Äänitiedosto|2ce7008b-f285-403a-bd25-9c3fffad5372</vt:lpwstr>
  </property>
  <property fmtid="{D5CDD505-2E9C-101B-9397-08002B2CF9AE}" pid="6" name="_dlc_DocIdItemGuid">
    <vt:lpwstr>06818c7d-8d37-43c1-829c-21e9e83682c0</vt:lpwstr>
  </property>
  <property fmtid="{D5CDD505-2E9C-101B-9397-08002B2CF9AE}" pid="7" name="h94c21d59b064f78a5c2e322551a3e88">
    <vt:lpwstr>Diaesitys|29bf125c-3304-4b20-a038-e327a30ca536</vt:lpwstr>
  </property>
  <property fmtid="{D5CDD505-2E9C-101B-9397-08002B2CF9AE}" pid="8" name="_Kieli">
    <vt:lpwstr>1;#Suomi|ddab1725-3888-478f-9c8c-3eeceecd16e9</vt:lpwstr>
  </property>
  <property fmtid="{D5CDD505-2E9C-101B-9397-08002B2CF9AE}" pid="9" name="Videotiedoston_x0020_tyyppi">
    <vt:lpwstr>2;#Videokuva|82098cdd-6e57-4a24-8887-90ce7bab4a54</vt:lpwstr>
  </property>
  <property fmtid="{D5CDD505-2E9C-101B-9397-08002B2CF9AE}" pid="10" name="_Tekstin tyyppi">
    <vt:lpwstr>55;#Selvitys|ffd553a6-1967-4ed2-aad7-f053c75ebf5e</vt:lpwstr>
  </property>
  <property fmtid="{D5CDD505-2E9C-101B-9397-08002B2CF9AE}" pid="11" name="__x00c4__x00e4_nitiedoston_x0020_tyyppi">
    <vt:lpwstr>3;#Äänitiedosto|2ce7008b-f285-403a-bd25-9c3fffad5372</vt:lpwstr>
  </property>
  <property fmtid="{D5CDD505-2E9C-101B-9397-08002B2CF9AE}" pid="12" name="_Esitysaineistojen_x0020_tyyppi">
    <vt:lpwstr>22;#Diaesitys|29bf125c-3304-4b20-a038-e327a30ca536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_Esitysaineistojen tyyppi">
    <vt:lpwstr>22;#Diaesitys|29bf125c-3304-4b20-a038-e327a30ca536</vt:lpwstr>
  </property>
  <property fmtid="{D5CDD505-2E9C-101B-9397-08002B2CF9AE}" pid="15" name="Videotiedoston tyyppi">
    <vt:lpwstr>2;#Videokuva|82098cdd-6e57-4a24-8887-90ce7bab4a54</vt:lpwstr>
  </property>
</Properties>
</file>