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<sst xmlns="http://schemas.openxmlformats.org/spreadsheetml/2006/main" count="98" uniqueCount="58">
  <si>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Eläkeläisyhdistys</t>
  </si>
  <si>
    <t>Eläkeliiton Turun Seudun yhdistys ry</t>
  </si>
  <si>
    <t>Turun Eläkkeensaajat ry</t>
  </si>
  <si>
    <t>Turun Eläkeläiset ry</t>
  </si>
  <si>
    <t>Ikinuoret Eläkkeensaajat ry</t>
  </si>
  <si>
    <t>Itä-Turun Eläkkeensaajat ry</t>
  </si>
  <si>
    <t>Turun Kansalliset Seniorit ry</t>
  </si>
  <si>
    <t>Lounais-Suomen Loma ja Virkistys ry</t>
  </si>
  <si>
    <t>Turun Lähimmäispalveluyhdistys ry</t>
  </si>
  <si>
    <t>Pahaniemen Eläkeläiset ry</t>
  </si>
  <si>
    <t>Pohjoisen Turun Eläkkeensaajat ry</t>
  </si>
  <si>
    <t>Turun Seudun Merimieseläkeläiset ry</t>
  </si>
  <si>
    <t>Turun Seudun Rintamanaiset ry</t>
  </si>
  <si>
    <t>Telakka- ja konepajaeläkeläiset ry</t>
  </si>
  <si>
    <t>Turun Työväen Eläkeläiset ry</t>
  </si>
  <si>
    <t>Valmet Pansion Eläkeläiset ry</t>
  </si>
  <si>
    <t>Valtion Elkkeensaajat VES - Turku ry</t>
  </si>
  <si>
    <t>VREL Turun osasto ry</t>
  </si>
  <si>
    <t>Turun Marttayhdistys ry</t>
  </si>
  <si>
    <t>Vammaisyhdistys</t>
  </si>
  <si>
    <t>Turun Seudun aivohalvaus- ja afasiayhdistys ry</t>
  </si>
  <si>
    <t>Varsinais-Suomen aivovammayhdistys ry</t>
  </si>
  <si>
    <t>Turun CP-yhdistys ry</t>
  </si>
  <si>
    <t>Turun Seudun Dysfasia-, ADHD- ja Autismiyhdistys ry</t>
  </si>
  <si>
    <t>Turun Seudun Hengitysyhdistys ry</t>
  </si>
  <si>
    <t>Turun Seudun Invalidit ry</t>
  </si>
  <si>
    <t>Turun Seudun Kehitysvammaisten Tuki ry</t>
  </si>
  <si>
    <t>Turun Seudun Kuulovammaisten Lasten Tuki ry</t>
  </si>
  <si>
    <t>Turun Mielenterveysyhdistys ITU ry</t>
  </si>
  <si>
    <t>Lounais-Suomen MS-yhdistys ry</t>
  </si>
  <si>
    <t>Varsinais-Suomen munuais-ja maksapotilaat ry</t>
  </si>
  <si>
    <t>Turun Seudun Nivelyhdistys ry</t>
  </si>
  <si>
    <t>Varsinais-Suomen Näkövammaiset ry</t>
  </si>
  <si>
    <t>Polioinvalidit ry Varsinais-Suomen osasto</t>
  </si>
  <si>
    <t>Turun Seudun Psoriasisyhdistys ry</t>
  </si>
  <si>
    <t>Turun Seudun Reumayhdistys ry</t>
  </si>
  <si>
    <t>Sotainvalidien Veljesliiton Turun Osasto ry</t>
  </si>
  <si>
    <t>Turun Seudun Selkäyhdistys ry</t>
  </si>
  <si>
    <t>Varsinais-Suomen Sydänpiiri ry</t>
  </si>
  <si>
    <t>Turun Sydänyhdistys ry</t>
  </si>
  <si>
    <t>Lounais-Suomen Syöpäyhdistys ry</t>
  </si>
  <si>
    <t>Turun Seudun Vammaisjärjestöt ry</t>
  </si>
  <si>
    <t>Toiminta-avustus</t>
  </si>
  <si>
    <t>Jyvitys</t>
  </si>
  <si>
    <t>%</t>
  </si>
  <si>
    <t>II-jako</t>
  </si>
  <si>
    <t>Avustus</t>
  </si>
  <si>
    <t>Kaikki yhteensä</t>
  </si>
  <si>
    <t>€</t>
  </si>
  <si>
    <t>Toiminta-</t>
  </si>
  <si>
    <t>avustus</t>
  </si>
  <si>
    <t>v. 2010</t>
  </si>
  <si>
    <t xml:space="preserve">yhteensä </t>
  </si>
  <si>
    <t>§ 70</t>
  </si>
  <si>
    <t xml:space="preserve">liiklk 11.5.2010 </t>
  </si>
  <si>
    <t>II-osan jakoehdotus</t>
  </si>
  <si>
    <t xml:space="preserve">Vuoden 2010 erityisryhmien liikuntaa järjestävien yhdistysten toiminta-avustuksen </t>
  </si>
  <si>
    <t>Liite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</si>
</sst>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K9" sqref="K9"/>
    </sheetView>
  </sheetViews>
  <sheetFormatPr defaultColWidth="9.140625" defaultRowHeight="12.75"/>
  <cols>
    <col min="1" max="1" width="9.7109375" style="0" bestFit="1" customWidth="1"/>
    <col min="4" max="4" width="17.140625" style="0" customWidth="1"/>
    <col min="5" max="5" width="8.00390625" style="0" hidden="1" customWidth="1"/>
    <col min="6" max="6" width="9.28125" style="0" bestFit="1" customWidth="1"/>
    <col min="7" max="8" width="6.8515625" style="0" customWidth="1"/>
    <col min="9" max="9" width="9.28125" style="0" bestFit="1" customWidth="1"/>
    <col min="10" max="10" width="2.8515625" style="0" customWidth="1"/>
    <col min="12" max="12" width="9.28125" style="0" bestFit="1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t="s">
        <v>57</v>
      </c>
    </row>
    <row r="2" spans="1:10" ht="12.75">
      <c r="A2" s="2" t="s">
        <v>55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A3" s="2">
        <v>8300</v>
      </c>
    </row>
    <row r="4" ht="12.75">
      <c r="A4" s="2"/>
    </row>
    <row r="5" spans="1:12" ht="12.75">
      <c r="A5" s="1" t="s">
        <v>0</v>
      </c>
      <c r="B5" s="1"/>
      <c r="C5" s="1"/>
      <c r="D5" s="1"/>
      <c r="E5" s="1"/>
      <c r="F5" s="1" t="s">
        <v>42</v>
      </c>
      <c r="G5" s="1"/>
      <c r="H5" s="1" t="s">
        <v>43</v>
      </c>
      <c r="I5" s="1" t="s">
        <v>49</v>
      </c>
      <c r="J5" s="1"/>
      <c r="K5" s="1" t="s">
        <v>46</v>
      </c>
      <c r="L5" s="1"/>
    </row>
    <row r="6" spans="1:12" ht="12.75">
      <c r="A6" s="1"/>
      <c r="B6" s="1"/>
      <c r="C6" s="1"/>
      <c r="D6" s="1"/>
      <c r="E6" s="1"/>
      <c r="F6" s="1" t="s">
        <v>54</v>
      </c>
      <c r="G6" s="1"/>
      <c r="H6" s="1" t="s">
        <v>44</v>
      </c>
      <c r="I6" s="1" t="s">
        <v>50</v>
      </c>
      <c r="J6" s="4">
        <v>83</v>
      </c>
      <c r="K6" s="1" t="s">
        <v>52</v>
      </c>
      <c r="L6" s="1"/>
    </row>
    <row r="7" spans="6:11" ht="12.75">
      <c r="F7" s="1" t="s">
        <v>53</v>
      </c>
      <c r="I7" s="1" t="s">
        <v>45</v>
      </c>
      <c r="K7" s="1" t="s">
        <v>51</v>
      </c>
    </row>
    <row r="8" ht="12.75">
      <c r="I8" s="1"/>
    </row>
    <row r="9" spans="1:11" ht="12.75">
      <c r="A9" t="s">
        <v>1</v>
      </c>
      <c r="F9" s="3">
        <v>1736.17</v>
      </c>
      <c r="G9" s="3" t="s">
        <v>48</v>
      </c>
      <c r="H9" s="3">
        <f>F9/F54*100</f>
        <v>4.960480045165663</v>
      </c>
      <c r="I9" s="3">
        <f>H9*J6</f>
        <v>411.71984374875</v>
      </c>
      <c r="J9" s="3"/>
      <c r="K9" s="3">
        <f aca="true" t="shared" si="0" ref="K9:K26">F9+I9</f>
        <v>2147.88984374875</v>
      </c>
    </row>
    <row r="10" spans="1:11" ht="12.75">
      <c r="A10" t="s">
        <v>2</v>
      </c>
      <c r="F10" s="3">
        <v>1302.29</v>
      </c>
      <c r="G10" s="3" t="s">
        <v>48</v>
      </c>
      <c r="H10" s="3">
        <f>F10/F54*100</f>
        <v>3.720824319057921</v>
      </c>
      <c r="I10" s="3">
        <f>H10*J6</f>
        <v>308.82841848180743</v>
      </c>
      <c r="J10" s="3"/>
      <c r="K10" s="3">
        <f t="shared" si="0"/>
        <v>1611.1184184818073</v>
      </c>
    </row>
    <row r="11" spans="1:11" ht="12.75">
      <c r="A11" t="s">
        <v>3</v>
      </c>
      <c r="F11" s="3">
        <v>703.47</v>
      </c>
      <c r="G11" s="3" t="s">
        <v>48</v>
      </c>
      <c r="H11" s="3">
        <f>F11/F54*100</f>
        <v>2.009911988672013</v>
      </c>
      <c r="I11" s="3">
        <f>H11*J6</f>
        <v>166.82269505977706</v>
      </c>
      <c r="J11" s="3"/>
      <c r="K11" s="3">
        <f t="shared" si="0"/>
        <v>870.2926950597771</v>
      </c>
    </row>
    <row r="12" spans="1:11" ht="12.75">
      <c r="A12" t="s">
        <v>4</v>
      </c>
      <c r="F12" s="3">
        <v>303.84</v>
      </c>
      <c r="G12" s="3" t="s">
        <v>48</v>
      </c>
      <c r="H12" s="3">
        <f>F12/F54*100</f>
        <v>0.8681132935848072</v>
      </c>
      <c r="I12" s="3">
        <f>H12*J6</f>
        <v>72.05340336753899</v>
      </c>
      <c r="J12" s="3"/>
      <c r="K12" s="3">
        <f t="shared" si="0"/>
        <v>375.89340336753895</v>
      </c>
    </row>
    <row r="13" spans="1:11" ht="12.75">
      <c r="A13" t="s">
        <v>5</v>
      </c>
      <c r="F13" s="3">
        <v>636.94</v>
      </c>
      <c r="G13" s="3" t="s">
        <v>48</v>
      </c>
      <c r="H13" s="3">
        <f>F13/F54*100</f>
        <v>1.8198264916268667</v>
      </c>
      <c r="I13" s="3">
        <f>H13*J6</f>
        <v>151.04559880502993</v>
      </c>
      <c r="J13" s="3"/>
      <c r="K13" s="3">
        <f t="shared" si="0"/>
        <v>787.98559880503</v>
      </c>
    </row>
    <row r="14" spans="1:11" ht="12.75">
      <c r="A14" t="s">
        <v>6</v>
      </c>
      <c r="F14" s="3">
        <v>302.15</v>
      </c>
      <c r="G14" s="3" t="s">
        <v>48</v>
      </c>
      <c r="H14" s="3">
        <f>F14/F54*100</f>
        <v>0.8632847276745969</v>
      </c>
      <c r="I14" s="3">
        <f>H14*J6</f>
        <v>71.65263239699154</v>
      </c>
      <c r="J14" s="3"/>
      <c r="K14" s="3">
        <f t="shared" si="0"/>
        <v>373.8026323969915</v>
      </c>
    </row>
    <row r="15" spans="1:11" ht="12.75">
      <c r="A15" t="s">
        <v>7</v>
      </c>
      <c r="F15" s="3">
        <v>151.92</v>
      </c>
      <c r="G15" s="3" t="s">
        <v>48</v>
      </c>
      <c r="H15" s="3">
        <f>F15/F54*100</f>
        <v>0.4340566467924036</v>
      </c>
      <c r="I15" s="3">
        <f>H15*J6</f>
        <v>36.026701683769495</v>
      </c>
      <c r="J15" s="3"/>
      <c r="K15" s="3">
        <f t="shared" si="0"/>
        <v>187.94670168376948</v>
      </c>
    </row>
    <row r="16" spans="1:11" ht="12.75">
      <c r="A16" t="s">
        <v>8</v>
      </c>
      <c r="F16" s="3">
        <v>1005.2</v>
      </c>
      <c r="G16" s="3" t="s">
        <v>48</v>
      </c>
      <c r="H16" s="3">
        <f>F16/F54*100</f>
        <v>2.871996717718037</v>
      </c>
      <c r="I16" s="3">
        <f>H16*J6</f>
        <v>238.3757275705971</v>
      </c>
      <c r="J16" s="3"/>
      <c r="K16" s="3">
        <f t="shared" si="0"/>
        <v>1243.575727570597</v>
      </c>
    </row>
    <row r="17" spans="1:11" ht="12.75">
      <c r="A17" t="s">
        <v>9</v>
      </c>
      <c r="F17" s="3">
        <v>124.35</v>
      </c>
      <c r="G17" s="3" t="s">
        <v>48</v>
      </c>
      <c r="H17" s="3">
        <f>F17/F54*100</f>
        <v>0.355285308245362</v>
      </c>
      <c r="I17" s="3">
        <f>H17*J6</f>
        <v>29.488680584365042</v>
      </c>
      <c r="J17" s="3"/>
      <c r="K17" s="3">
        <f t="shared" si="0"/>
        <v>153.83868058436502</v>
      </c>
    </row>
    <row r="18" spans="1:11" ht="12.75">
      <c r="A18" t="s">
        <v>10</v>
      </c>
      <c r="F18" s="3">
        <v>142.92</v>
      </c>
      <c r="G18" s="3" t="s">
        <v>48</v>
      </c>
      <c r="H18" s="3">
        <f>F18/F54*100</f>
        <v>0.4083423904658394</v>
      </c>
      <c r="I18" s="3">
        <f>H18*J6</f>
        <v>33.892418408664675</v>
      </c>
      <c r="J18" s="3"/>
      <c r="K18" s="3">
        <f t="shared" si="0"/>
        <v>176.81241840866466</v>
      </c>
    </row>
    <row r="19" spans="1:11" ht="12.75">
      <c r="A19" t="s">
        <v>11</v>
      </c>
      <c r="F19" s="3">
        <v>227.88</v>
      </c>
      <c r="G19" s="3" t="s">
        <v>48</v>
      </c>
      <c r="H19" s="3">
        <f>F19/F54*100</f>
        <v>0.6510849701886054</v>
      </c>
      <c r="I19" s="3">
        <f>H19*J6</f>
        <v>54.040052525654254</v>
      </c>
      <c r="J19" s="3"/>
      <c r="K19" s="3">
        <f t="shared" si="0"/>
        <v>281.9200525256542</v>
      </c>
    </row>
    <row r="20" spans="1:11" ht="12.75">
      <c r="A20" t="s">
        <v>12</v>
      </c>
      <c r="F20" s="3">
        <v>205.51</v>
      </c>
      <c r="G20" s="3" t="s">
        <v>48</v>
      </c>
      <c r="H20" s="3">
        <f>F20/F54*100</f>
        <v>0.5871707575191342</v>
      </c>
      <c r="I20" s="3">
        <f>H20*J6</f>
        <v>48.735172874088136</v>
      </c>
      <c r="J20" s="3"/>
      <c r="K20" s="3">
        <f t="shared" si="0"/>
        <v>254.24517287408813</v>
      </c>
    </row>
    <row r="21" spans="1:11" ht="12.75">
      <c r="A21" t="s">
        <v>13</v>
      </c>
      <c r="F21" s="3">
        <v>1386.55</v>
      </c>
      <c r="G21" s="3" t="s">
        <v>48</v>
      </c>
      <c r="H21" s="3">
        <f>F21/F54*100</f>
        <v>3.9615669010663983</v>
      </c>
      <c r="I21" s="3">
        <f>H21*J6</f>
        <v>328.8100527885111</v>
      </c>
      <c r="J21" s="3"/>
      <c r="K21" s="3">
        <f t="shared" si="0"/>
        <v>1715.360052788511</v>
      </c>
    </row>
    <row r="22" spans="1:11" ht="12.75">
      <c r="A22" t="s">
        <v>14</v>
      </c>
      <c r="F22" s="3">
        <v>134.2</v>
      </c>
      <c r="G22" s="3" t="s">
        <v>48</v>
      </c>
      <c r="H22" s="3">
        <f>F22/F54*100</f>
        <v>0.3834281332249906</v>
      </c>
      <c r="I22" s="3">
        <f>H22*J6</f>
        <v>31.82453505767422</v>
      </c>
      <c r="J22" s="3"/>
      <c r="K22" s="3">
        <f t="shared" si="0"/>
        <v>166.0245350576742</v>
      </c>
    </row>
    <row r="23" spans="1:11" ht="12.75">
      <c r="A23" t="s">
        <v>15</v>
      </c>
      <c r="F23" s="3">
        <v>60.77</v>
      </c>
      <c r="G23" s="3" t="s">
        <v>48</v>
      </c>
      <c r="H23" s="3">
        <f>F23/F54*100</f>
        <v>0.17362837299614514</v>
      </c>
      <c r="I23" s="3">
        <f>H23*J6</f>
        <v>14.411154958680047</v>
      </c>
      <c r="J23" s="3"/>
      <c r="K23" s="3">
        <f t="shared" si="0"/>
        <v>75.18115495868005</v>
      </c>
    </row>
    <row r="24" spans="1:11" ht="12.75">
      <c r="A24" t="s">
        <v>16</v>
      </c>
      <c r="F24" s="3">
        <v>882.26</v>
      </c>
      <c r="G24" s="3" t="s">
        <v>48</v>
      </c>
      <c r="H24" s="3">
        <f>F24/F54*100</f>
        <v>2.5207399762971696</v>
      </c>
      <c r="I24" s="3">
        <f>H24*J6</f>
        <v>209.22141803266507</v>
      </c>
      <c r="J24" s="3"/>
      <c r="K24" s="3">
        <f t="shared" si="0"/>
        <v>1091.481418032665</v>
      </c>
    </row>
    <row r="25" spans="1:11" ht="12.75">
      <c r="A25" t="s">
        <v>17</v>
      </c>
      <c r="F25" s="3">
        <v>397.87</v>
      </c>
      <c r="G25" s="3" t="s">
        <v>48</v>
      </c>
      <c r="H25" s="3">
        <f>F25/F54*100</f>
        <v>1.1367701294055665</v>
      </c>
      <c r="I25" s="3">
        <f>H25*J6</f>
        <v>94.35192074066202</v>
      </c>
      <c r="J25" s="3"/>
      <c r="K25" s="3">
        <f t="shared" si="0"/>
        <v>492.22192074066203</v>
      </c>
    </row>
    <row r="26" spans="1:11" ht="12.75">
      <c r="A26" t="s">
        <v>18</v>
      </c>
      <c r="F26" s="3">
        <v>38.54</v>
      </c>
      <c r="G26" s="3" t="s">
        <v>48</v>
      </c>
      <c r="H26" s="3">
        <f>F26/F54*100</f>
        <v>0.11011415986953157</v>
      </c>
      <c r="I26" s="3">
        <f>H26*J6</f>
        <v>9.13947526917112</v>
      </c>
      <c r="J26" s="3"/>
      <c r="K26" s="3">
        <f t="shared" si="0"/>
        <v>47.67947526917112</v>
      </c>
    </row>
    <row r="27" spans="6:11" ht="12.75">
      <c r="F27" s="3"/>
      <c r="G27" s="3"/>
      <c r="H27" s="3"/>
      <c r="I27" s="3"/>
      <c r="J27" s="3"/>
      <c r="K27" s="3"/>
    </row>
    <row r="28" spans="6:11" ht="12.75">
      <c r="F28" s="3"/>
      <c r="G28" s="3"/>
      <c r="H28" s="3"/>
      <c r="I28" s="3"/>
      <c r="J28" s="3"/>
      <c r="K28" s="3"/>
    </row>
    <row r="29" spans="1:11" ht="12.75">
      <c r="A29" s="1" t="s">
        <v>19</v>
      </c>
      <c r="B29" s="1"/>
      <c r="F29" s="3"/>
      <c r="G29" s="3"/>
      <c r="H29" s="3"/>
      <c r="I29" s="3"/>
      <c r="J29" s="3"/>
      <c r="K29" s="3"/>
    </row>
    <row r="30" spans="6:11" ht="12.75">
      <c r="F30" s="3"/>
      <c r="G30" s="3"/>
      <c r="H30" s="3"/>
      <c r="I30" s="3"/>
      <c r="J30" s="3"/>
      <c r="K30" s="3"/>
    </row>
    <row r="31" spans="1:11" ht="12.75">
      <c r="A31" t="s">
        <v>20</v>
      </c>
      <c r="F31" s="3">
        <v>1423.54</v>
      </c>
      <c r="G31" s="3" t="s">
        <v>48</v>
      </c>
      <c r="H31" s="3">
        <f>F31/F54*100</f>
        <v>4.067252494568577</v>
      </c>
      <c r="I31" s="3">
        <f>H31*J6</f>
        <v>337.5819570491919</v>
      </c>
      <c r="J31" s="3"/>
      <c r="K31" s="3">
        <f aca="true" t="shared" si="1" ref="K31:K52">F31+I31</f>
        <v>1761.121957049192</v>
      </c>
    </row>
    <row r="32" spans="1:11" ht="12.75">
      <c r="A32" t="s">
        <v>21</v>
      </c>
      <c r="F32" s="3">
        <v>162.05</v>
      </c>
      <c r="G32" s="3" t="s">
        <v>48</v>
      </c>
      <c r="H32" s="3">
        <f>F32/F54*100</f>
        <v>0.4629994708577476</v>
      </c>
      <c r="I32" s="3">
        <f>H32*J6</f>
        <v>38.42895608119305</v>
      </c>
      <c r="J32" s="3"/>
      <c r="K32" s="3">
        <f t="shared" si="1"/>
        <v>200.47895608119308</v>
      </c>
    </row>
    <row r="33" spans="1:11" ht="12.75">
      <c r="A33" t="s">
        <v>22</v>
      </c>
      <c r="F33" s="3">
        <v>582.08</v>
      </c>
      <c r="G33" s="3" t="s">
        <v>48</v>
      </c>
      <c r="H33" s="3">
        <f>F33/F54*100</f>
        <v>1.6630838136184989</v>
      </c>
      <c r="I33" s="3">
        <f>H33*J6</f>
        <v>138.0359565303354</v>
      </c>
      <c r="J33" s="3"/>
      <c r="K33" s="3">
        <f t="shared" si="1"/>
        <v>720.1159565303354</v>
      </c>
    </row>
    <row r="34" spans="1:11" ht="12.75">
      <c r="A34" t="s">
        <v>23</v>
      </c>
      <c r="F34" s="3">
        <v>1549.3</v>
      </c>
      <c r="G34" s="3" t="s">
        <v>48</v>
      </c>
      <c r="H34" s="3">
        <f>F34/F54*100</f>
        <v>4.426566369638434</v>
      </c>
      <c r="I34" s="3">
        <f>H34*J6</f>
        <v>367.40500867999003</v>
      </c>
      <c r="J34" s="3"/>
      <c r="K34" s="3">
        <f t="shared" si="1"/>
        <v>1916.70500867999</v>
      </c>
    </row>
    <row r="35" spans="1:11" ht="12.75">
      <c r="A35" t="s">
        <v>24</v>
      </c>
      <c r="F35" s="3">
        <v>2263.04</v>
      </c>
      <c r="G35" s="3" t="s">
        <v>48</v>
      </c>
      <c r="H35" s="3">
        <f>F35/F54*100</f>
        <v>6.465821181918649</v>
      </c>
      <c r="I35" s="3">
        <f>H35*J6</f>
        <v>536.6631580992479</v>
      </c>
      <c r="J35" s="3"/>
      <c r="K35" s="3">
        <f t="shared" si="1"/>
        <v>2799.703158099248</v>
      </c>
    </row>
    <row r="36" spans="1:11" ht="12.75">
      <c r="A36" t="s">
        <v>25</v>
      </c>
      <c r="F36" s="3">
        <v>1160.21</v>
      </c>
      <c r="G36" s="3" t="s">
        <v>48</v>
      </c>
      <c r="H36" s="3">
        <f>F36/F54*100</f>
        <v>3.314881925849228</v>
      </c>
      <c r="I36" s="3">
        <f>H36*J6</f>
        <v>275.13519984548594</v>
      </c>
      <c r="J36" s="3"/>
      <c r="K36" s="3">
        <f t="shared" si="1"/>
        <v>1435.345199845486</v>
      </c>
    </row>
    <row r="37" spans="1:11" ht="12.75">
      <c r="A37" t="s">
        <v>26</v>
      </c>
      <c r="F37" s="3">
        <v>1080.32</v>
      </c>
      <c r="G37" s="3" t="s">
        <v>48</v>
      </c>
      <c r="H37" s="3">
        <f>F37/F54*100</f>
        <v>3.0866250438570924</v>
      </c>
      <c r="I37" s="3">
        <f>H37*J6</f>
        <v>256.18987864013866</v>
      </c>
      <c r="J37" s="3"/>
      <c r="K37" s="3">
        <f t="shared" si="1"/>
        <v>1336.5098786401386</v>
      </c>
    </row>
    <row r="38" spans="1:11" ht="12.75">
      <c r="A38" t="s">
        <v>27</v>
      </c>
      <c r="F38" s="3">
        <v>39.11</v>
      </c>
      <c r="G38" s="3" t="s">
        <v>48</v>
      </c>
      <c r="H38" s="3">
        <f>F38/F54*100</f>
        <v>0.11174272943688063</v>
      </c>
      <c r="I38" s="3">
        <f>H38*J6</f>
        <v>9.274646543261092</v>
      </c>
      <c r="J38" s="3"/>
      <c r="K38" s="3">
        <f t="shared" si="1"/>
        <v>48.38464654326109</v>
      </c>
    </row>
    <row r="39" spans="1:11" ht="12.75">
      <c r="A39" t="s">
        <v>28</v>
      </c>
      <c r="F39" s="3">
        <v>346.04</v>
      </c>
      <c r="G39" s="3" t="s">
        <v>48</v>
      </c>
      <c r="H39" s="3">
        <f>F39/F54*100</f>
        <v>0.988684584360475</v>
      </c>
      <c r="I39" s="3">
        <f>H39*J6</f>
        <v>82.06082050191942</v>
      </c>
      <c r="J39" s="3"/>
      <c r="K39" s="3">
        <f t="shared" si="1"/>
        <v>428.10082050191943</v>
      </c>
    </row>
    <row r="40" spans="1:11" ht="12.75">
      <c r="A40" t="s">
        <v>29</v>
      </c>
      <c r="F40" s="3">
        <v>432.13</v>
      </c>
      <c r="G40" s="3" t="s">
        <v>48</v>
      </c>
      <c r="H40" s="3">
        <f>F40/F54*100</f>
        <v>1.2346557318220206</v>
      </c>
      <c r="I40" s="3">
        <f>H40*J6</f>
        <v>102.47642574122771</v>
      </c>
      <c r="J40" s="3"/>
      <c r="K40" s="3">
        <f t="shared" si="1"/>
        <v>534.6064257412277</v>
      </c>
    </row>
    <row r="41" spans="1:11" ht="12.75">
      <c r="A41" t="s">
        <v>30</v>
      </c>
      <c r="F41" s="3">
        <v>253.2</v>
      </c>
      <c r="G41" s="3" t="s">
        <v>48</v>
      </c>
      <c r="H41" s="3">
        <f>F41/F54*100</f>
        <v>0.723427744654006</v>
      </c>
      <c r="I41" s="3">
        <f>H41*J6</f>
        <v>60.0445028062825</v>
      </c>
      <c r="J41" s="3"/>
      <c r="K41" s="3">
        <f t="shared" si="1"/>
        <v>313.24450280628247</v>
      </c>
    </row>
    <row r="42" spans="1:11" ht="12.75">
      <c r="A42" t="s">
        <v>31</v>
      </c>
      <c r="F42" s="3">
        <v>5612.02</v>
      </c>
      <c r="G42" s="3" t="s">
        <v>48</v>
      </c>
      <c r="H42" s="3">
        <f>F42/F54*100</f>
        <v>16.034324532200536</v>
      </c>
      <c r="I42" s="3">
        <f>H42*J6</f>
        <v>1330.8489361726445</v>
      </c>
      <c r="J42" s="3"/>
      <c r="K42" s="3">
        <f t="shared" si="1"/>
        <v>6942.868936172645</v>
      </c>
    </row>
    <row r="43" spans="1:11" ht="12.75">
      <c r="A43" t="s">
        <v>32</v>
      </c>
      <c r="F43" s="3">
        <v>615.84</v>
      </c>
      <c r="G43" s="3" t="s">
        <v>48</v>
      </c>
      <c r="H43" s="3">
        <f>F43/F54*100</f>
        <v>1.7595408462390332</v>
      </c>
      <c r="I43" s="3">
        <f>H43*J6</f>
        <v>146.04189023783977</v>
      </c>
      <c r="J43" s="3"/>
      <c r="K43" s="3">
        <f t="shared" si="1"/>
        <v>761.8818902378398</v>
      </c>
    </row>
    <row r="44" spans="1:11" ht="12.75">
      <c r="A44" t="s">
        <v>33</v>
      </c>
      <c r="F44" s="3">
        <v>90.03</v>
      </c>
      <c r="G44" s="3" t="s">
        <v>48</v>
      </c>
      <c r="H44" s="3">
        <f>F44/F54*100</f>
        <v>0.2572282774533972</v>
      </c>
      <c r="I44" s="3">
        <f>H44*J6</f>
        <v>21.34994702863197</v>
      </c>
      <c r="J44" s="3"/>
      <c r="K44" s="3">
        <f t="shared" si="1"/>
        <v>111.37994702863197</v>
      </c>
    </row>
    <row r="45" spans="1:11" ht="12.75">
      <c r="A45" t="s">
        <v>34</v>
      </c>
      <c r="F45" s="3">
        <v>1289.35</v>
      </c>
      <c r="G45" s="3" t="s">
        <v>48</v>
      </c>
      <c r="H45" s="3">
        <f>F45/F54*100</f>
        <v>3.683852932739505</v>
      </c>
      <c r="I45" s="3">
        <f>H45*J6</f>
        <v>305.75979341737894</v>
      </c>
      <c r="J45" s="3"/>
      <c r="K45" s="3">
        <f t="shared" si="1"/>
        <v>1595.1097934173788</v>
      </c>
    </row>
    <row r="46" spans="1:11" ht="12.75">
      <c r="A46" t="s">
        <v>35</v>
      </c>
      <c r="F46" s="3">
        <v>3518.91</v>
      </c>
      <c r="G46" s="3" t="s">
        <v>48</v>
      </c>
      <c r="H46" s="3">
        <f>F46/F54*100</f>
        <v>10.054017081123336</v>
      </c>
      <c r="I46" s="3">
        <f>H46*J6</f>
        <v>834.4834177332368</v>
      </c>
      <c r="J46" s="3"/>
      <c r="K46" s="3">
        <f t="shared" si="1"/>
        <v>4353.393417733237</v>
      </c>
    </row>
    <row r="47" spans="1:11" ht="12.75">
      <c r="A47" t="s">
        <v>36</v>
      </c>
      <c r="F47" s="3">
        <v>219.44</v>
      </c>
      <c r="G47" s="3" t="s">
        <v>48</v>
      </c>
      <c r="H47" s="3">
        <f>F47/F54*100</f>
        <v>0.6269707120334719</v>
      </c>
      <c r="I47" s="3">
        <f>H47*J6</f>
        <v>52.03856909877817</v>
      </c>
      <c r="J47" s="3"/>
      <c r="K47" s="3">
        <f t="shared" si="1"/>
        <v>271.47856909877817</v>
      </c>
    </row>
    <row r="48" spans="1:11" ht="12.75">
      <c r="A48" t="s">
        <v>37</v>
      </c>
      <c r="F48" s="3">
        <v>1368.4</v>
      </c>
      <c r="G48" s="3" t="s">
        <v>48</v>
      </c>
      <c r="H48" s="3">
        <f>F48/F54*100</f>
        <v>3.9097098174744946</v>
      </c>
      <c r="I48" s="3">
        <f>H48*J6</f>
        <v>324.5059148503831</v>
      </c>
      <c r="J48" s="3"/>
      <c r="K48" s="3">
        <f t="shared" si="1"/>
        <v>1692.9059148503832</v>
      </c>
    </row>
    <row r="49" spans="1:11" ht="12.75">
      <c r="A49" t="s">
        <v>38</v>
      </c>
      <c r="F49" s="3">
        <v>1890.55</v>
      </c>
      <c r="G49" s="3" t="s">
        <v>48</v>
      </c>
      <c r="H49" s="3">
        <f>F49/F54*100</f>
        <v>5.401565255353994</v>
      </c>
      <c r="I49" s="3">
        <f>H49*J6</f>
        <v>448.3299161943815</v>
      </c>
      <c r="J49" s="3"/>
      <c r="K49" s="3">
        <f t="shared" si="1"/>
        <v>2338.8799161943816</v>
      </c>
    </row>
    <row r="50" spans="1:11" ht="12.75">
      <c r="A50" t="s">
        <v>39</v>
      </c>
      <c r="F50" s="3">
        <v>369.11</v>
      </c>
      <c r="G50" s="3" t="s">
        <v>48</v>
      </c>
      <c r="H50" s="3">
        <f>F50/F54*100</f>
        <v>1.0545987947442346</v>
      </c>
      <c r="I50" s="3">
        <f>H50*J6</f>
        <v>87.53169996377147</v>
      </c>
      <c r="J50" s="3"/>
      <c r="K50" s="3">
        <f t="shared" si="1"/>
        <v>456.6416999637715</v>
      </c>
    </row>
    <row r="51" spans="1:11" ht="12.75">
      <c r="A51" t="s">
        <v>40</v>
      </c>
      <c r="F51" s="3">
        <v>749.47</v>
      </c>
      <c r="G51" s="3" t="s">
        <v>48</v>
      </c>
      <c r="H51" s="3">
        <f>F51/F54*100</f>
        <v>2.1413404098966744</v>
      </c>
      <c r="I51" s="3">
        <f>H51*J6</f>
        <v>177.73125402142398</v>
      </c>
      <c r="J51" s="3"/>
      <c r="K51" s="3">
        <f t="shared" si="1"/>
        <v>927.201254021424</v>
      </c>
    </row>
    <row r="52" spans="1:11" ht="12.75">
      <c r="A52" t="s">
        <v>41</v>
      </c>
      <c r="F52" s="3">
        <v>243.07</v>
      </c>
      <c r="G52" s="3" t="s">
        <v>48</v>
      </c>
      <c r="H52" s="3">
        <f>F52/F54*100</f>
        <v>0.6944849205886622</v>
      </c>
      <c r="I52" s="3">
        <f>H52*J6</f>
        <v>57.64224840885896</v>
      </c>
      <c r="J52" s="3"/>
      <c r="K52" s="3">
        <f t="shared" si="1"/>
        <v>300.71224840885895</v>
      </c>
    </row>
    <row r="53" spans="6:11" ht="12.75">
      <c r="F53" s="3"/>
      <c r="G53" s="3"/>
      <c r="H53" s="3"/>
      <c r="I53" s="3"/>
      <c r="J53" s="3"/>
      <c r="K53" s="3"/>
    </row>
    <row r="54" spans="1:11" ht="12.75">
      <c r="A54" s="1" t="s">
        <v>47</v>
      </c>
      <c r="F54" s="3">
        <f>SUM(F9:F53)</f>
        <v>35000.04</v>
      </c>
      <c r="G54" s="3" t="s">
        <v>48</v>
      </c>
      <c r="H54" s="3">
        <f>SUM(H9:H53)</f>
        <v>100</v>
      </c>
      <c r="I54" s="3">
        <v>8300</v>
      </c>
      <c r="J54" s="3"/>
      <c r="K54" s="3">
        <f>SUM(K9:K53)</f>
        <v>43300.040000000015</v>
      </c>
    </row>
    <row r="55" ht="12.75">
      <c r="B55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pmatilai</dc:creator>
  <cp:keywords/>
  <dc:description/>
  <cp:lastModifiedBy>jsiekkin</cp:lastModifiedBy>
  <cp:lastPrinted>2010-11-11T07:29:05Z</cp:lastPrinted>
  <dcterms:created xsi:type="dcterms:W3CDTF">2010-11-05T11:21:14Z</dcterms:created>
  <dcterms:modified xsi:type="dcterms:W3CDTF">2010-11-11T07:29:34Z</dcterms:modified>
  <cp:category/>
  <cp:version/>
  <cp:contentType/>
  <cp:contentStatus/>
</cp:coreProperties>
</file>