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281" windowWidth="15060" windowHeight="8535" activeTab="3"/>
  </bookViews>
  <sheets>
    <sheet name="Lapset 0-17" sheetId="1" r:id="rId1"/>
    <sheet name="Nuoret 18-24" sheetId="2" r:id="rId2"/>
    <sheet name="Työikäiset 25-64" sheetId="3" r:id="rId3"/>
    <sheet name="Vanhukset 65-"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calcPr fullCalcOnLoad="1"/>
</workbook>
</file>

<file path=xl/comments1.xml><?xml version="1.0" encoding="utf-8"?>
<comments xmlns="http://schemas.openxmlformats.org/spreadsheetml/2006/main">
  <authors>
    <author>sheinone</author>
  </authors>
  <commentList>
    <comment ref="F145" authorId="0">
      <text>
        <r>
          <rPr>
            <b/>
            <sz val="8"/>
            <rFont val="Tahoma"/>
            <family val="0"/>
          </rPr>
          <t>sheinone:</t>
        </r>
        <r>
          <rPr>
            <sz val="8"/>
            <rFont val="Tahoma"/>
            <family val="0"/>
          </rPr>
          <t xml:space="preserve">
lvisa:
Tilanne 26.4</t>
        </r>
      </text>
    </comment>
    <comment ref="F126"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ruokakunnat (Ruokakunta johon hakija on kuulunut, ruokakunta kertaalleen)
 Lopullinen luku saadaan THL tilastosta loppuvuodesta kun valmistuu vuoden 2010 osalta
EI SISÄLLÄ PAKOLAISIA</t>
        </r>
      </text>
    </comment>
    <comment ref="F127"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ruokakunnat (Ruokakunta johon hakija on kuulunut, ruokakunta kertaalleen)
 Lopullinen luku saadaan THL tilastosta loppuvuodesta kun valmistuu vuoden 2010 osalta
EI SISÄLLÄ PAKOLAISIA</t>
        </r>
      </text>
    </comment>
    <comment ref="F128"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ruokakunnat (Ruokakunta johon hakija on kuulunut, ruokakunta kertaalleen)
 Lopullinen luku saadaan THL tilastosta loppuvuodesta kun valmistuu vuoden 2010 osalta
EI SISÄLLÄ PAKOLAISIA</t>
        </r>
      </text>
    </comment>
    <comment ref="F129"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ruokakunnat (Ruokakunta johon hakija on kuulunut, ruokakunta kertaalleen)
 Lopullinen luku saadaan THL tilastosta loppuvuodesta kun valmistuu vuoden 2010 osalta
EI SISÄLLÄ PAKOLAISIA</t>
        </r>
      </text>
    </comment>
    <comment ref="F130"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ruokakunnat (Ruokakunta johon hakija on kuulunut, ruokakunta kertaalleen)
 Lopullinen luku saadaan THL tilastosta loppuvuodesta kun valmistuu vuoden 2010 osalta
EI SISÄLLÄ PAKOLAISIA</t>
        </r>
      </text>
    </comment>
    <comment ref="F131"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ruokakunnat (Ruokakunta johon hakija on kuulunut, ruokakunta kertaalleen)
 Lopullinen luku saadaan THL tilastosta loppuvuodesta kun valmistuu vuoden 2010 osalta
EI SISÄLLÄ PAKOLAISIA</t>
        </r>
      </text>
    </comment>
    <comment ref="F115"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16"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17"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18"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19"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20"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21"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22" authorId="0">
      <text>
        <r>
          <rPr>
            <b/>
            <sz val="8"/>
            <rFont val="Tahoma"/>
            <family val="0"/>
          </rPr>
          <t>sheinone:</t>
        </r>
        <r>
          <rPr>
            <sz val="8"/>
            <rFont val="Tahoma"/>
            <family val="0"/>
          </rPr>
          <t xml:space="preserve">
jwahlroo:
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List>
</comments>
</file>

<file path=xl/comments2.xml><?xml version="1.0" encoding="utf-8"?>
<comments xmlns="http://schemas.openxmlformats.org/spreadsheetml/2006/main">
  <authors>
    <author>sheinone</author>
  </authors>
  <commentList>
    <comment ref="F117"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18"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20"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21"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34"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List>
</comments>
</file>

<file path=xl/comments4.xml><?xml version="1.0" encoding="utf-8"?>
<comments xmlns="http://schemas.openxmlformats.org/spreadsheetml/2006/main">
  <authors>
    <author>sheinone</author>
  </authors>
  <commentList>
    <comment ref="F155"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56"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57"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 ref="F159" authorId="0">
      <text>
        <r>
          <rPr>
            <sz val="8"/>
            <rFont val="Tahoma"/>
            <family val="0"/>
          </rPr>
          <t>Tämä on ajalta 1.1-31.3.10
Tässä on toimeentulotuen osalta sosiaalityön osalta ei saada.
Ei saa aikusssosiaalityötä ja aikuis- ja lapsiperhesosiaalityötä erikseen
Tämä luku on tt asiakkuus kuutiosta ja on arvio. Toimeentulotuen osalliset (ruokakunnan osalliset kertaalleen)
Lopullinen luku saadaan THL tilastosta loppuvuodesta kun valmistuu vuoden 2010 osalta.
EI SISÄLLÄ PAKOLAISIA</t>
        </r>
      </text>
    </comment>
  </commentList>
</comments>
</file>

<file path=xl/sharedStrings.xml><?xml version="1.0" encoding="utf-8"?>
<sst xmlns="http://schemas.openxmlformats.org/spreadsheetml/2006/main" count="1086" uniqueCount="190">
  <si>
    <t xml:space="preserve">ERIKOISSAIRAANHOITO               </t>
  </si>
  <si>
    <t>Lapset 0-17                     Vuosi</t>
  </si>
  <si>
    <t>Suorite</t>
  </si>
  <si>
    <t>Somaattinen erikoissairaanhoito</t>
  </si>
  <si>
    <t>Korva- nenä-ja kurk.taud.</t>
  </si>
  <si>
    <t>avoh.käyn.</t>
  </si>
  <si>
    <t>Lastentaudit</t>
  </si>
  <si>
    <t>Silmätautien tutk.&amp;hoito</t>
  </si>
  <si>
    <t>Sisätaudet ja neurologia</t>
  </si>
  <si>
    <t>sair.h.jakso (päättyneet)</t>
  </si>
  <si>
    <t>hpv (brutto)</t>
  </si>
  <si>
    <t>Psykiatrinen erik.sair.h.</t>
  </si>
  <si>
    <t>Avohoitopsykiatrinen tutk.</t>
  </si>
  <si>
    <t>päiväsair.</t>
  </si>
  <si>
    <t>Psykoosien tutkimus</t>
  </si>
  <si>
    <t>Vanhuspsykiatr.tutk.</t>
  </si>
  <si>
    <t>Lasten ja nuorten psykiatr.tutkimus ja hoito</t>
  </si>
  <si>
    <t>Lääkehuolto</t>
  </si>
  <si>
    <t>Erikoissairaanhoidon ostopalvelut</t>
  </si>
  <si>
    <t>V-S sair.hoitopiirin somaatt.ostopalvelu</t>
  </si>
  <si>
    <t>hpv</t>
  </si>
  <si>
    <t>V-S sairaanhoitopiirin psykiatr.ostopalvelut</t>
  </si>
  <si>
    <t>Erikoissairaanhoidon muut ostopalvelut</t>
  </si>
  <si>
    <t xml:space="preserve">PERUSTERVEYDENHUOLTO </t>
  </si>
  <si>
    <t>Sairaanhoito</t>
  </si>
  <si>
    <t xml:space="preserve"> </t>
  </si>
  <si>
    <t>Tavoite 
2010</t>
  </si>
  <si>
    <t>terveysasemat(LL+Sh+LLpuh+sh-neuvonta)</t>
  </si>
  <si>
    <t>käynti</t>
  </si>
  <si>
    <t>asiakkaat</t>
  </si>
  <si>
    <t>opetusterveysasema( LL)</t>
  </si>
  <si>
    <t>diabetesvastaanotto(LL+Sh+LLpuh)</t>
  </si>
  <si>
    <t>hoitotarvikejakelu ( Sh)</t>
  </si>
  <si>
    <t>tartuntatautien valvonta (Sh)</t>
  </si>
  <si>
    <t>päivystys (LL+Sh/Th+10023)</t>
  </si>
  <si>
    <t>Ehkäisevä terveydenhoito</t>
  </si>
  <si>
    <t>väestötason terveydenedistäminen</t>
  </si>
  <si>
    <t>lastenneuvola</t>
  </si>
  <si>
    <t>- lääkäri</t>
  </si>
  <si>
    <t>- terveydenhoitaja</t>
  </si>
  <si>
    <t>kouluterveydenhuolto</t>
  </si>
  <si>
    <t>opiskeluterveydenhuolto</t>
  </si>
  <si>
    <t>äitiysneuvola ja ultraääni</t>
  </si>
  <si>
    <t>ehkäisyneuvola</t>
  </si>
  <si>
    <t>terveysneuvontapiste milli</t>
  </si>
  <si>
    <t>nuorten selviämisasema</t>
  </si>
  <si>
    <t>osallistuja</t>
  </si>
  <si>
    <t>Suun terveydenhuolto</t>
  </si>
  <si>
    <t>kliininen hammashoito</t>
  </si>
  <si>
    <t xml:space="preserve">  päivystyspalvelut ( HLL)</t>
  </si>
  <si>
    <t xml:space="preserve">  hammashoidon palvelut( HLL+SHG)</t>
  </si>
  <si>
    <t xml:space="preserve">  ostopalvelut( HLL)</t>
  </si>
  <si>
    <t>opetushammashoitola( HLL)</t>
  </si>
  <si>
    <t>Yhteiset toiminnot</t>
  </si>
  <si>
    <t>ulkomaalaistoimisto ( LL+Sh/Th)</t>
  </si>
  <si>
    <t xml:space="preserve">KUNTOUTUMISPALVELUT               
</t>
  </si>
  <si>
    <t>Lääkinällinen kuntoutus</t>
  </si>
  <si>
    <t>asiakas</t>
  </si>
  <si>
    <t>palv.tapaht.</t>
  </si>
  <si>
    <t>Lastenneurologian  tutkimus ja hoito</t>
  </si>
  <si>
    <t>Vammaispalvelut ja kehitysvammaisten palvelut</t>
  </si>
  <si>
    <t xml:space="preserve">Psykososiaalinen kuntoutus </t>
  </si>
  <si>
    <t>Työelämäkuntoutus</t>
  </si>
  <si>
    <t>kunt.päivä</t>
  </si>
  <si>
    <t>Seulonnat (Mammog+PAPA+suolistos.)asiakas</t>
  </si>
  <si>
    <t>lapsi</t>
  </si>
  <si>
    <t xml:space="preserve"> Palaveluseteli/ostopalvelu</t>
  </si>
  <si>
    <t>Perhepäivähoito</t>
  </si>
  <si>
    <t xml:space="preserve"> Lasten hoidon tuet</t>
  </si>
  <si>
    <t>·       Yks.hoidon tuki</t>
  </si>
  <si>
    <t>·       Kotihoidon tuki</t>
  </si>
  <si>
    <t xml:space="preserve">VARHAISKASVATUS </t>
  </si>
  <si>
    <t xml:space="preserve"> Päiväkotihoito (vain päivähoito)</t>
  </si>
  <si>
    <t xml:space="preserve"> Esiopetus (oma ja osto)</t>
  </si>
  <si>
    <t xml:space="preserve"> Avoin varhaiskasvatus (puistotätitoiminta ja kerho)</t>
  </si>
  <si>
    <t>Nuoret 18-24                     Vuosi</t>
  </si>
  <si>
    <t>Seulonnat( Mammog+PAPA+suolistos.)asiakas</t>
  </si>
  <si>
    <t>Työikäiset 25-64              Vuosi</t>
  </si>
  <si>
    <t>VANHUSPALVELUT</t>
  </si>
  <si>
    <t>Kotihoito</t>
  </si>
  <si>
    <t>Kotona asumista tukevat palvelut: tukipalvelut</t>
  </si>
  <si>
    <t>tukipalvelua 
saanut asiakas</t>
  </si>
  <si>
    <t>Kotihoidon järjestäminen ja toteuttaminen</t>
  </si>
  <si>
    <t>Säännöllisten asiakkaiden määrä palveluluokittain (poikkileikkaus)</t>
  </si>
  <si>
    <t>1. palveluokka</t>
  </si>
  <si>
    <t>2. palveluluokka</t>
  </si>
  <si>
    <t>3. palveluluokka</t>
  </si>
  <si>
    <t>4. palveluluokka</t>
  </si>
  <si>
    <t>Omaishoidon tuki</t>
  </si>
  <si>
    <t>omaishoidon 
tukea saanut asiakas</t>
  </si>
  <si>
    <t>Ympärivuorokautinen hoito / palvelurakenne</t>
  </si>
  <si>
    <t>Hoivahoito yhteensä</t>
  </si>
  <si>
    <t xml:space="preserve">     vanhainkodit/omat</t>
  </si>
  <si>
    <t>asukkaat</t>
  </si>
  <si>
    <t xml:space="preserve">     vanhainkodit/ostopalvelu</t>
  </si>
  <si>
    <t xml:space="preserve">asukkaat </t>
  </si>
  <si>
    <t xml:space="preserve">     pitkäaikaissairaanhoito/omat (sis.   kaskenlinnan pa-sairaanhoidon)</t>
  </si>
  <si>
    <t xml:space="preserve">potilaat </t>
  </si>
  <si>
    <t xml:space="preserve">     pitkäaikaissair.h./ostopalvelu</t>
  </si>
  <si>
    <t>Tehostettu palv.asuminen yhteensä</t>
  </si>
  <si>
    <t xml:space="preserve">      Tehostettu/oma</t>
  </si>
  <si>
    <t xml:space="preserve">      Tehostettu/ostopalvelu</t>
  </si>
  <si>
    <t>Ympärivuorokautinen hoito yhteensä</t>
  </si>
  <si>
    <t>Geriatrinen sairaalahoito</t>
  </si>
  <si>
    <t>hoitojakso</t>
  </si>
  <si>
    <t>akuutit vuodeosastot</t>
  </si>
  <si>
    <t>geriatrinen arviointiyksikkö</t>
  </si>
  <si>
    <t>geriatrian poliklinikka</t>
  </si>
  <si>
    <t>vaativa vo-käynti</t>
  </si>
  <si>
    <t>jatkokuntoutusosastot</t>
  </si>
  <si>
    <t xml:space="preserve">pitkäaikaissairaanhoito    </t>
  </si>
  <si>
    <t>Saattohoito, ostopalvelu</t>
  </si>
  <si>
    <t>as./kk./keskim.</t>
  </si>
  <si>
    <t>Kotisaattohoito, ostopalvelu</t>
  </si>
  <si>
    <t>as./kk.</t>
  </si>
  <si>
    <t>Toipilaskotihoito, ostopalvelu</t>
  </si>
  <si>
    <t>Vanhukset 65-                         Vuosi</t>
  </si>
  <si>
    <t xml:space="preserve">SOSIAALITYÖ                        </t>
  </si>
  <si>
    <t xml:space="preserve">1. Aikuissosiaalityö  </t>
  </si>
  <si>
    <t xml:space="preserve">Sosiaalityö ja toimeentulotuki, perheenjäsenet </t>
  </si>
  <si>
    <t>Sosiaalityö ja toimeentulotuki, kotitaloudet</t>
  </si>
  <si>
    <t>kotitalous</t>
  </si>
  <si>
    <t>Omat asumis- ja päihdepalvelut</t>
  </si>
  <si>
    <t>Päihdeongelmaisten päiväkeskustoiminta</t>
  </si>
  <si>
    <t>käynnit</t>
  </si>
  <si>
    <t>Päihdehuollon ostetut hoitokotipalvelut</t>
  </si>
  <si>
    <t>Päihdehuollon ostetut polikliiniset palvelut</t>
  </si>
  <si>
    <t>Päihdehuollon ostetut katkaisuhoidon palvelut</t>
  </si>
  <si>
    <t>Päihdehuollon ostetut kuntoutumishoidon palvelut</t>
  </si>
  <si>
    <t>Mielenterveyskuntoutujien asumispalvelut</t>
  </si>
  <si>
    <t>Jälkihuolto</t>
  </si>
  <si>
    <t>2. Lapsiperheiden sosiaalityö</t>
  </si>
  <si>
    <t>Sosiaalityö ja toimeentulotuki, perheenjäsenet</t>
  </si>
  <si>
    <t>Lastenvalvoja (sis.lapset, joista tehty isyysselvitys ja lapset, joille tehty elatussopimus, arvio)</t>
  </si>
  <si>
    <t>3.Avohuollon lastensuojelu</t>
  </si>
  <si>
    <t>avohuollon lastensuojelun lapset</t>
  </si>
  <si>
    <t>lyhytaikainen perhehoito</t>
  </si>
  <si>
    <t>lastensuojelun perhetyö(asiakasperheet)</t>
  </si>
  <si>
    <t>perhekuntoutukseen osallistuneet lapset</t>
  </si>
  <si>
    <t>Ensi- ja turvakotien ostopalveluasiakkaana olevat lapset ja aikuiset</t>
  </si>
  <si>
    <t>vastaanottokodit</t>
  </si>
  <si>
    <t>4.Sijaishuollon lastensuojelu</t>
  </si>
  <si>
    <t>Omiin laitoksiin sijoitetut</t>
  </si>
  <si>
    <t>Ostopalvelulastensuojelulaitoksiin ja ammatillisiin perhekoteihin sijoitetut</t>
  </si>
  <si>
    <t>Ostopalveluperhekoteihin sijoitetut</t>
  </si>
  <si>
    <t xml:space="preserve">Pitkäaikaiseen perhehoitoon sijoitetut lapset </t>
  </si>
  <si>
    <t>5.Turun seudun tulkkikeskus (käännös-ja tulkkauspalvelut) tilaajana viranomainen/muu, joten asiakkaita ei saada</t>
  </si>
  <si>
    <t>Tulkkauspalvelut</t>
  </si>
  <si>
    <t>tunnit</t>
  </si>
  <si>
    <t>Käännöspalvelut</t>
  </si>
  <si>
    <t>sivut</t>
  </si>
  <si>
    <t>6.Varsinais-Suomen sovittelutoimisto (rikos- ja eräiden riita-asioiden sovittelu) (päämiehenä sekä asianosainen että epäilty</t>
  </si>
  <si>
    <t>Itsenäisesti selviytyvät                  Vuosi</t>
  </si>
  <si>
    <t>Lääkärikäynnit korvaavat konsultaatiot</t>
  </si>
  <si>
    <t>Työterveyslääkärikäynnit</t>
  </si>
  <si>
    <t>Hoitajakäynnit</t>
  </si>
  <si>
    <t xml:space="preserve">TYÖTERVEYSHUOLLON PALVELUT                                 </t>
  </si>
  <si>
    <t>tarkastukset</t>
  </si>
  <si>
    <t xml:space="preserve">käynnit kaupungineläinlääkärin vastaanotolla </t>
  </si>
  <si>
    <t>päivystyskäynnit</t>
  </si>
  <si>
    <t>hoidossa eläimiä</t>
  </si>
  <si>
    <t>hoitovrk</t>
  </si>
  <si>
    <t xml:space="preserve">YMPÄRISTÖTERVEYDEN-HUOLTO </t>
  </si>
  <si>
    <t>yleinen terveysvalvonta</t>
  </si>
  <si>
    <t>eläinlääkintähuolto</t>
  </si>
  <si>
    <t>eläinhoitola</t>
  </si>
  <si>
    <t xml:space="preserve">eläinhoitola </t>
  </si>
  <si>
    <t>Toteutunut 
tavoitteesta</t>
  </si>
  <si>
    <t>Ikäryhmät yhteensä</t>
  </si>
  <si>
    <t>kumulatiivinen</t>
  </si>
  <si>
    <t>VSSHP:n som. esh</t>
  </si>
  <si>
    <t>avohoitokäynnit</t>
  </si>
  <si>
    <t>hoitojaksot</t>
  </si>
  <si>
    <t>hoitopäivät</t>
  </si>
  <si>
    <t>VSSHP:n psyk. esh</t>
  </si>
  <si>
    <t>VSSHP:n esh yhteensä</t>
  </si>
  <si>
    <t>Poikkileikkaus</t>
  </si>
  <si>
    <t>Lapset 0 - 17</t>
  </si>
  <si>
    <t>Työikäiset 25 - 64</t>
  </si>
  <si>
    <t>Vanhukset 65-</t>
  </si>
  <si>
    <t>Nuoret 18 - 24</t>
  </si>
  <si>
    <t>Kumulatiivinen 
2009</t>
  </si>
  <si>
    <t>Kumulatiivinen 
2010</t>
  </si>
  <si>
    <t>Poikkileikkaus 2010</t>
  </si>
  <si>
    <t>Poikkileikkaus 2009</t>
  </si>
  <si>
    <t>LIITE 4</t>
  </si>
  <si>
    <t>Muutos-%</t>
  </si>
  <si>
    <t>Kesäkuu 
2009</t>
  </si>
  <si>
    <t>Kesäkuu
 2010</t>
  </si>
  <si>
    <r>
      <t xml:space="preserve">Sosiaalityö ja toimeentulotuki, </t>
    </r>
    <r>
      <rPr>
        <sz val="10"/>
        <color indexed="8"/>
        <rFont val="Arial"/>
        <family val="2"/>
      </rPr>
      <t>lasten lkm</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</si>
</sst>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s>
  <fonts count="19">
    <font>
      <sz val="10"/>
      <name val="Arial"/>
      <family val="0"/>
    </font>
    <font>
      <b/>
      <sz val="10"/>
      <name val="Arial"/>
      <family val="2"/>
    </font>
    <font>
      <b/>
      <u val="single"/>
      <sz val="10"/>
      <name val="Arial"/>
      <family val="2"/>
    </font>
    <font>
      <b/>
      <i/>
      <sz val="10"/>
      <name val="Arial"/>
      <family val="2"/>
    </font>
    <font>
      <b/>
      <sz val="9"/>
      <name val="Arial"/>
      <family val="2"/>
    </font>
    <font>
      <b/>
      <i/>
      <sz val="9"/>
      <name val="Arial"/>
      <family val="2"/>
    </font>
    <font>
      <sz val="11"/>
      <name val="Arial"/>
      <family val="2"/>
    </font>
    <font>
      <i/>
      <sz val="10"/>
      <name val="Arial"/>
      <family val="2"/>
    </font>
    <font>
      <sz val="8"/>
      <name val="Arial"/>
      <family val="0"/>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8"/>
      <name val="Tahoma"/>
      <family val="0"/>
    </font>
    <font>
      <sz val="8"/>
      <name val="Tahoma"/>
      <family val="0"/>
    </font>
    <font>
      <b/>
      <sz val="7"/>
      <name val="Arial"/>
      <family val="2"/>
    </font>
    <font>
      <sz val="14"/>
      <name val="Arial"/>
      <family val="0"/>
    </font>
    <font>
      <b/>
      <sz val="16"/>
      <name val="Arial"/>
      <family val="2"/>
    </font>
    <font>
      <b/>
      <sz val="8"/>
      <name val="Arial"/>
      <family val="2"/>
    </font>
  </fonts>
  <fills count="5">
    <fill>
      <patternFill/>
    </fill>
    <fill>
      <patternFill patternType="gray125"/>
    </fill>
    <fill>
      <patternFill patternType="solid">
        <fgColor indexed="27"/>
        <bgColor indexed="64"/>
      </patternFill>
    </fill>
    <fill>
      <patternFill patternType="solid">
        <fgColor indexed="34"/>
        <bgColor indexed="64"/>
      </patternFill>
    </fill>
    <fill>
      <patternFill patternType="solid">
        <fgColor indexed="42"/>
        <bgColor indexed="64"/>
      </patternFill>
    </fill>
  </fills>
  <borders count="6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color indexed="63"/>
      </bottom>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style="medium"/>
      <right style="thin"/>
      <top style="medium"/>
      <bottom>
        <color indexed="63"/>
      </bottom>
    </border>
    <border>
      <left style="thin"/>
      <right>
        <color indexed="63"/>
      </right>
      <top>
        <color indexed="63"/>
      </top>
      <bottom style="thin"/>
    </border>
    <border>
      <left>
        <color indexed="63"/>
      </left>
      <right style="medium"/>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style="thin"/>
      <right style="thin"/>
      <top>
        <color indexed="63"/>
      </top>
      <bottom>
        <color indexed="63"/>
      </bottom>
    </border>
    <border>
      <left>
        <color indexed="63"/>
      </left>
      <right style="thin"/>
      <top style="medium"/>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medium"/>
    </border>
    <border>
      <left style="medium"/>
      <right>
        <color indexed="63"/>
      </right>
      <top style="medium"/>
      <bottom style="medium"/>
    </border>
    <border>
      <left style="thin"/>
      <right>
        <color indexed="63"/>
      </right>
      <top style="medium"/>
      <bottom style="thin"/>
    </border>
    <border>
      <left>
        <color indexed="63"/>
      </left>
      <right style="thin"/>
      <top style="thin"/>
      <bottom style="medium"/>
    </border>
    <border>
      <left style="medium"/>
      <right style="thin"/>
      <top>
        <color indexed="63"/>
      </top>
      <bottom style="thin"/>
    </border>
    <border>
      <left style="thin"/>
      <right style="medium"/>
      <top style="medium"/>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thin"/>
    </border>
    <border>
      <left style="thin"/>
      <right style="medium"/>
      <top style="medium"/>
      <bottom>
        <color indexed="63"/>
      </bottom>
    </border>
    <border>
      <left style="thin"/>
      <right style="thin"/>
      <top style="medium"/>
      <bottom style="mediu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color indexed="63"/>
      </bottom>
    </border>
    <border>
      <left>
        <color indexed="63"/>
      </left>
      <right style="medium"/>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542">
    <xf numFmtId="0" fontId="0" fillId="0" borderId="0" xfId="0" applyAlignment="1">
      <alignment/>
    </xf>
    <xf numFmtId="0" fontId="1" fillId="0" borderId="1" xfId="0" applyFont="1" applyFill="1" applyBorder="1" applyAlignment="1">
      <alignment wrapText="1" readingOrder="1"/>
    </xf>
    <xf numFmtId="0" fontId="2" fillId="0" borderId="2" xfId="0" applyFont="1" applyFill="1" applyBorder="1" applyAlignment="1">
      <alignment/>
    </xf>
    <xf numFmtId="0" fontId="1" fillId="0" borderId="3" xfId="0" applyFont="1" applyFill="1" applyBorder="1" applyAlignment="1">
      <alignment wrapText="1"/>
    </xf>
    <xf numFmtId="0" fontId="0" fillId="0" borderId="4" xfId="0" applyFill="1" applyBorder="1" applyAlignment="1">
      <alignment/>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xf>
    <xf numFmtId="0" fontId="1" fillId="0" borderId="3" xfId="0" applyFont="1" applyFill="1" applyBorder="1" applyAlignment="1">
      <alignment vertical="top" wrapText="1"/>
    </xf>
    <xf numFmtId="3" fontId="0" fillId="0" borderId="3" xfId="0" applyNumberFormat="1" applyFont="1" applyFill="1" applyBorder="1" applyAlignment="1">
      <alignment horizontal="right"/>
    </xf>
    <xf numFmtId="0" fontId="0" fillId="0" borderId="3" xfId="0" applyFont="1" applyFill="1" applyBorder="1" applyAlignment="1">
      <alignment wrapText="1"/>
    </xf>
    <xf numFmtId="0" fontId="0" fillId="0" borderId="4" xfId="0" applyFont="1" applyFill="1" applyBorder="1" applyAlignment="1">
      <alignment/>
    </xf>
    <xf numFmtId="0" fontId="1" fillId="0" borderId="5" xfId="0" applyFont="1" applyFill="1" applyBorder="1" applyAlignment="1">
      <alignment horizontal="left" vertical="top" wrapText="1"/>
    </xf>
    <xf numFmtId="0" fontId="1" fillId="0" borderId="3" xfId="0" applyFont="1" applyFill="1" applyBorder="1" applyAlignment="1">
      <alignment vertical="center" wrapText="1"/>
    </xf>
    <xf numFmtId="0" fontId="6" fillId="0" borderId="3" xfId="0" applyFont="1" applyFill="1" applyBorder="1" applyAlignment="1">
      <alignment vertical="center" wrapText="1"/>
    </xf>
    <xf numFmtId="0" fontId="0" fillId="0" borderId="4" xfId="0" applyFont="1" applyFill="1" applyBorder="1" applyAlignment="1">
      <alignment/>
    </xf>
    <xf numFmtId="1" fontId="0" fillId="0" borderId="6" xfId="0" applyNumberFormat="1" applyFill="1" applyBorder="1" applyAlignment="1">
      <alignment horizontal="center"/>
    </xf>
    <xf numFmtId="1" fontId="0" fillId="0" borderId="3" xfId="0" applyNumberFormat="1" applyFill="1" applyBorder="1" applyAlignment="1">
      <alignment horizontal="center"/>
    </xf>
    <xf numFmtId="0" fontId="6" fillId="0" borderId="3" xfId="0" applyFont="1" applyBorder="1" applyAlignment="1">
      <alignment vertical="center" wrapText="1"/>
    </xf>
    <xf numFmtId="0" fontId="0" fillId="0" borderId="4" xfId="0" applyFont="1" applyBorder="1" applyAlignment="1">
      <alignment/>
    </xf>
    <xf numFmtId="1" fontId="0" fillId="0" borderId="6" xfId="0" applyNumberFormat="1" applyFont="1" applyFill="1" applyBorder="1" applyAlignment="1">
      <alignment horizontal="center"/>
    </xf>
    <xf numFmtId="1" fontId="0" fillId="0" borderId="3" xfId="0" applyNumberFormat="1" applyFont="1" applyFill="1" applyBorder="1" applyAlignment="1">
      <alignment horizontal="center"/>
    </xf>
    <xf numFmtId="1" fontId="0" fillId="0" borderId="6" xfId="0" applyNumberFormat="1" applyFill="1" applyBorder="1" applyAlignment="1">
      <alignment horizontal="center" wrapText="1"/>
    </xf>
    <xf numFmtId="1" fontId="0" fillId="0" borderId="3" xfId="0" applyNumberFormat="1" applyFill="1" applyBorder="1" applyAlignment="1">
      <alignment horizontal="center" wrapText="1"/>
    </xf>
    <xf numFmtId="1" fontId="0" fillId="0" borderId="7" xfId="0" applyNumberFormat="1" applyBorder="1" applyAlignment="1">
      <alignment wrapText="1"/>
    </xf>
    <xf numFmtId="1" fontId="0" fillId="0" borderId="8" xfId="0" applyNumberFormat="1" applyBorder="1" applyAlignment="1">
      <alignment wrapText="1"/>
    </xf>
    <xf numFmtId="0" fontId="1" fillId="0" borderId="3" xfId="0" applyFont="1" applyBorder="1" applyAlignment="1">
      <alignment wrapText="1"/>
    </xf>
    <xf numFmtId="0" fontId="0" fillId="0" borderId="4" xfId="0" applyBorder="1" applyAlignment="1">
      <alignment/>
    </xf>
    <xf numFmtId="3" fontId="0" fillId="0" borderId="6" xfId="0" applyNumberFormat="1" applyBorder="1" applyAlignment="1">
      <alignment/>
    </xf>
    <xf numFmtId="3" fontId="0" fillId="0" borderId="3" xfId="0" applyNumberFormat="1" applyBorder="1" applyAlignment="1">
      <alignment/>
    </xf>
    <xf numFmtId="0" fontId="0" fillId="0" borderId="3" xfId="0" applyBorder="1" applyAlignment="1">
      <alignment wrapText="1"/>
    </xf>
    <xf numFmtId="0" fontId="0" fillId="0" borderId="6" xfId="0" applyBorder="1" applyAlignment="1">
      <alignment/>
    </xf>
    <xf numFmtId="0" fontId="0" fillId="0" borderId="3" xfId="0" applyBorder="1" applyAlignment="1">
      <alignment/>
    </xf>
    <xf numFmtId="0" fontId="3" fillId="0" borderId="9" xfId="0" applyFont="1" applyFill="1" applyBorder="1" applyAlignment="1" quotePrefix="1">
      <alignment horizontal="center" wrapText="1"/>
    </xf>
    <xf numFmtId="0" fontId="4" fillId="0" borderId="10" xfId="0" applyNumberFormat="1" applyFont="1" applyFill="1" applyBorder="1" applyAlignment="1">
      <alignment horizontal="center" wrapText="1"/>
    </xf>
    <xf numFmtId="3" fontId="0" fillId="0" borderId="9"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Font="1" applyFill="1" applyBorder="1" applyAlignment="1">
      <alignment wrapText="1"/>
    </xf>
    <xf numFmtId="0" fontId="3" fillId="0" borderId="17" xfId="0" applyFont="1" applyFill="1" applyBorder="1" applyAlignment="1" quotePrefix="1">
      <alignment horizontal="center"/>
    </xf>
    <xf numFmtId="0" fontId="0" fillId="0" borderId="18" xfId="0" applyFont="1" applyFill="1" applyBorder="1" applyAlignment="1">
      <alignment wrapText="1"/>
    </xf>
    <xf numFmtId="0" fontId="0" fillId="0" borderId="5" xfId="0" applyFill="1" applyBorder="1" applyAlignment="1">
      <alignment horizontal="left" vertical="top" wrapText="1"/>
    </xf>
    <xf numFmtId="3" fontId="0" fillId="0" borderId="19" xfId="0" applyNumberFormat="1" applyBorder="1" applyAlignment="1">
      <alignment/>
    </xf>
    <xf numFmtId="0" fontId="1" fillId="0" borderId="20" xfId="0" applyFont="1" applyFill="1" applyBorder="1" applyAlignment="1">
      <alignment vertical="center" wrapText="1"/>
    </xf>
    <xf numFmtId="0" fontId="1" fillId="0" borderId="4" xfId="0" applyFont="1" applyBorder="1" applyAlignment="1">
      <alignment wrapText="1"/>
    </xf>
    <xf numFmtId="0" fontId="0" fillId="0" borderId="4" xfId="0" applyBorder="1" applyAlignment="1">
      <alignment wrapText="1"/>
    </xf>
    <xf numFmtId="3" fontId="0" fillId="0" borderId="21" xfId="0" applyNumberFormat="1" applyBorder="1" applyAlignment="1">
      <alignment/>
    </xf>
    <xf numFmtId="0" fontId="0" fillId="0" borderId="22" xfId="0" applyFill="1" applyBorder="1" applyAlignment="1">
      <alignment horizontal="left" vertical="top" wrapText="1"/>
    </xf>
    <xf numFmtId="0" fontId="4" fillId="0" borderId="23" xfId="0" applyNumberFormat="1" applyFont="1" applyFill="1" applyBorder="1" applyAlignment="1">
      <alignment horizontal="center" wrapText="1"/>
    </xf>
    <xf numFmtId="0" fontId="0" fillId="0" borderId="6" xfId="0" applyFont="1" applyFill="1" applyBorder="1" applyAlignment="1">
      <alignment wrapText="1"/>
    </xf>
    <xf numFmtId="3" fontId="0" fillId="0" borderId="24" xfId="0" applyNumberFormat="1" applyBorder="1" applyAlignment="1">
      <alignment/>
    </xf>
    <xf numFmtId="0" fontId="1" fillId="0" borderId="12" xfId="0" applyFont="1" applyFill="1" applyBorder="1" applyAlignment="1">
      <alignment/>
    </xf>
    <xf numFmtId="0" fontId="0" fillId="0" borderId="25" xfId="0" applyBorder="1" applyAlignment="1">
      <alignment wrapText="1"/>
    </xf>
    <xf numFmtId="0" fontId="0" fillId="0" borderId="3" xfId="0" applyFill="1" applyBorder="1" applyAlignment="1">
      <alignment wrapText="1"/>
    </xf>
    <xf numFmtId="0" fontId="1" fillId="0" borderId="6" xfId="0" applyFont="1" applyFill="1" applyBorder="1" applyAlignment="1">
      <alignment/>
    </xf>
    <xf numFmtId="0" fontId="0" fillId="0" borderId="6" xfId="0" applyFont="1" applyFill="1" applyBorder="1" applyAlignment="1">
      <alignment/>
    </xf>
    <xf numFmtId="0" fontId="3" fillId="0" borderId="17" xfId="0" applyFont="1" applyFill="1" applyBorder="1" applyAlignment="1" quotePrefix="1">
      <alignment horizontal="center" wrapText="1"/>
    </xf>
    <xf numFmtId="0" fontId="0" fillId="0" borderId="13" xfId="0" applyBorder="1" applyAlignment="1">
      <alignment/>
    </xf>
    <xf numFmtId="3" fontId="0" fillId="0" borderId="6" xfId="0" applyNumberFormat="1" applyBorder="1" applyAlignment="1">
      <alignment horizontal="right"/>
    </xf>
    <xf numFmtId="3" fontId="0" fillId="0" borderId="3" xfId="0" applyNumberFormat="1" applyBorder="1" applyAlignment="1">
      <alignment horizontal="right"/>
    </xf>
    <xf numFmtId="3" fontId="1" fillId="0" borderId="6" xfId="0" applyNumberFormat="1" applyFont="1" applyBorder="1" applyAlignment="1">
      <alignment horizontal="right"/>
    </xf>
    <xf numFmtId="3" fontId="1" fillId="0" borderId="3" xfId="0" applyNumberFormat="1" applyFont="1" applyBorder="1" applyAlignment="1">
      <alignment horizontal="right"/>
    </xf>
    <xf numFmtId="0" fontId="1" fillId="0" borderId="16" xfId="0" applyFont="1" applyFill="1" applyBorder="1" applyAlignment="1">
      <alignment/>
    </xf>
    <xf numFmtId="0" fontId="0" fillId="0" borderId="19" xfId="0" applyFill="1" applyBorder="1" applyAlignment="1">
      <alignment/>
    </xf>
    <xf numFmtId="1" fontId="0" fillId="0" borderId="3" xfId="0" applyNumberFormat="1" applyFont="1" applyBorder="1" applyAlignment="1">
      <alignment horizontal="center"/>
    </xf>
    <xf numFmtId="1" fontId="0" fillId="0" borderId="3" xfId="0" applyNumberFormat="1" applyBorder="1" applyAlignment="1">
      <alignment horizontal="center"/>
    </xf>
    <xf numFmtId="1" fontId="0" fillId="0" borderId="3" xfId="0" applyNumberFormat="1" applyFont="1" applyBorder="1" applyAlignment="1">
      <alignment horizontal="center"/>
    </xf>
    <xf numFmtId="0" fontId="5" fillId="0" borderId="10" xfId="0" applyNumberFormat="1" applyFont="1" applyFill="1" applyBorder="1" applyAlignment="1">
      <alignment horizontal="center" wrapText="1"/>
    </xf>
    <xf numFmtId="3" fontId="0" fillId="0" borderId="3" xfId="0" applyNumberFormat="1" applyBorder="1" applyAlignment="1">
      <alignment wrapText="1"/>
    </xf>
    <xf numFmtId="3" fontId="0" fillId="0" borderId="6" xfId="0" applyNumberFormat="1" applyFont="1" applyBorder="1" applyAlignment="1">
      <alignment/>
    </xf>
    <xf numFmtId="3" fontId="0" fillId="0" borderId="3" xfId="0" applyNumberFormat="1" applyFont="1" applyBorder="1" applyAlignment="1">
      <alignment/>
    </xf>
    <xf numFmtId="3" fontId="0" fillId="0" borderId="3" xfId="0" applyNumberFormat="1" applyFont="1" applyBorder="1" applyAlignment="1">
      <alignment horizontal="right"/>
    </xf>
    <xf numFmtId="3" fontId="0" fillId="0" borderId="6" xfId="0" applyNumberFormat="1" applyFont="1" applyFill="1" applyBorder="1" applyAlignment="1">
      <alignment horizontal="right"/>
    </xf>
    <xf numFmtId="3" fontId="0" fillId="0" borderId="3" xfId="0" applyNumberFormat="1" applyFont="1" applyBorder="1" applyAlignment="1">
      <alignment/>
    </xf>
    <xf numFmtId="3" fontId="0" fillId="0" borderId="3" xfId="0" applyNumberFormat="1" applyFont="1" applyFill="1" applyBorder="1" applyAlignment="1">
      <alignment/>
    </xf>
    <xf numFmtId="3" fontId="0" fillId="0" borderId="8" xfId="0" applyNumberFormat="1" applyFont="1" applyFill="1" applyBorder="1" applyAlignment="1">
      <alignment/>
    </xf>
    <xf numFmtId="0" fontId="1" fillId="0" borderId="0" xfId="0" applyFont="1" applyFill="1" applyBorder="1" applyAlignment="1">
      <alignment wrapText="1"/>
    </xf>
    <xf numFmtId="0" fontId="4" fillId="0" borderId="26" xfId="0" applyNumberFormat="1" applyFont="1" applyFill="1" applyBorder="1" applyAlignment="1">
      <alignment horizontal="center" wrapText="1"/>
    </xf>
    <xf numFmtId="3" fontId="0" fillId="0" borderId="7" xfId="0" applyNumberFormat="1" applyBorder="1" applyAlignment="1">
      <alignment/>
    </xf>
    <xf numFmtId="3" fontId="0" fillId="0" borderId="8" xfId="0" applyNumberFormat="1" applyBorder="1" applyAlignment="1">
      <alignment/>
    </xf>
    <xf numFmtId="0" fontId="1" fillId="0" borderId="9" xfId="0" applyFont="1" applyFill="1" applyBorder="1" applyAlignment="1">
      <alignment wrapText="1"/>
    </xf>
    <xf numFmtId="0" fontId="3" fillId="0" borderId="9" xfId="0" applyFont="1" applyFill="1" applyBorder="1" applyAlignment="1" quotePrefix="1">
      <alignment horizontal="center"/>
    </xf>
    <xf numFmtId="0" fontId="0" fillId="0" borderId="6" xfId="0" applyBorder="1" applyAlignment="1">
      <alignment wrapText="1"/>
    </xf>
    <xf numFmtId="0" fontId="0" fillId="0" borderId="27" xfId="0" applyBorder="1" applyAlignment="1">
      <alignment/>
    </xf>
    <xf numFmtId="0" fontId="0" fillId="0" borderId="7" xfId="0" applyBorder="1" applyAlignment="1">
      <alignment wrapText="1"/>
    </xf>
    <xf numFmtId="0" fontId="1" fillId="0" borderId="6" xfId="0" applyFont="1" applyFill="1" applyBorder="1" applyAlignment="1">
      <alignment wrapText="1"/>
    </xf>
    <xf numFmtId="0" fontId="0" fillId="0" borderId="6" xfId="0" applyFont="1" applyFill="1" applyBorder="1" applyAlignment="1">
      <alignment wrapText="1"/>
    </xf>
    <xf numFmtId="0" fontId="10" fillId="0" borderId="6" xfId="0" applyFont="1" applyFill="1" applyBorder="1" applyAlignment="1">
      <alignment wrapText="1"/>
    </xf>
    <xf numFmtId="0" fontId="1" fillId="0" borderId="6" xfId="0" applyFont="1" applyBorder="1" applyAlignment="1">
      <alignment horizontal="left" vertical="top" wrapText="1"/>
    </xf>
    <xf numFmtId="0" fontId="0" fillId="0" borderId="6" xfId="0" applyFont="1" applyBorder="1" applyAlignment="1">
      <alignment horizontal="left" wrapText="1"/>
    </xf>
    <xf numFmtId="0" fontId="0" fillId="0" borderId="6" xfId="0" applyFont="1" applyBorder="1" applyAlignment="1">
      <alignment horizontal="left" vertical="top" wrapText="1"/>
    </xf>
    <xf numFmtId="0" fontId="10" fillId="0" borderId="6" xfId="0" applyFont="1" applyBorder="1" applyAlignment="1">
      <alignment horizontal="left" vertical="top" wrapText="1"/>
    </xf>
    <xf numFmtId="0" fontId="1" fillId="0" borderId="7" xfId="0" applyFont="1" applyFill="1" applyBorder="1" applyAlignment="1">
      <alignment wrapText="1"/>
    </xf>
    <xf numFmtId="0" fontId="0" fillId="0" borderId="27" xfId="0" applyFont="1" applyFill="1" applyBorder="1" applyAlignment="1">
      <alignment/>
    </xf>
    <xf numFmtId="0" fontId="0" fillId="0" borderId="3" xfId="0" applyFont="1" applyBorder="1" applyAlignment="1">
      <alignment/>
    </xf>
    <xf numFmtId="3" fontId="0" fillId="0" borderId="6" xfId="0" applyNumberFormat="1" applyFill="1" applyBorder="1" applyAlignment="1">
      <alignment horizontal="center"/>
    </xf>
    <xf numFmtId="3" fontId="0" fillId="0" borderId="3" xfId="0" applyNumberFormat="1" applyFill="1" applyBorder="1" applyAlignment="1">
      <alignment horizontal="center"/>
    </xf>
    <xf numFmtId="3" fontId="0" fillId="0" borderId="6" xfId="0" applyNumberFormat="1" applyFont="1" applyFill="1" applyBorder="1" applyAlignment="1">
      <alignment horizontal="center" wrapText="1"/>
    </xf>
    <xf numFmtId="3" fontId="0" fillId="0" borderId="3" xfId="0" applyNumberFormat="1" applyFont="1" applyFill="1" applyBorder="1" applyAlignment="1">
      <alignment horizontal="center" wrapText="1"/>
    </xf>
    <xf numFmtId="3" fontId="0" fillId="0" borderId="6" xfId="0" applyNumberFormat="1" applyFont="1" applyFill="1" applyBorder="1" applyAlignment="1">
      <alignment horizontal="center"/>
    </xf>
    <xf numFmtId="3" fontId="0" fillId="0" borderId="3" xfId="0" applyNumberFormat="1" applyFont="1" applyFill="1" applyBorder="1" applyAlignment="1">
      <alignment horizontal="center"/>
    </xf>
    <xf numFmtId="3" fontId="0" fillId="0" borderId="6" xfId="0" applyNumberFormat="1" applyFill="1" applyBorder="1" applyAlignment="1">
      <alignment horizontal="center" wrapText="1"/>
    </xf>
    <xf numFmtId="3" fontId="0" fillId="0" borderId="3" xfId="0" applyNumberFormat="1" applyFill="1" applyBorder="1" applyAlignment="1">
      <alignment horizontal="center" wrapText="1"/>
    </xf>
    <xf numFmtId="3" fontId="1" fillId="0" borderId="6" xfId="0" applyNumberFormat="1" applyFont="1" applyFill="1" applyBorder="1" applyAlignment="1">
      <alignment horizontal="center"/>
    </xf>
    <xf numFmtId="3" fontId="1" fillId="0" borderId="3" xfId="0" applyNumberFormat="1" applyFont="1" applyFill="1" applyBorder="1" applyAlignment="1">
      <alignment horizontal="center"/>
    </xf>
    <xf numFmtId="3" fontId="0" fillId="0" borderId="6" xfId="0" applyNumberFormat="1" applyBorder="1" applyAlignment="1">
      <alignment horizontal="center" wrapText="1"/>
    </xf>
    <xf numFmtId="3" fontId="0" fillId="0" borderId="3" xfId="0" applyNumberFormat="1" applyBorder="1" applyAlignment="1">
      <alignment horizontal="center" wrapText="1"/>
    </xf>
    <xf numFmtId="3" fontId="0" fillId="0" borderId="6" xfId="0" applyNumberFormat="1" applyFont="1" applyFill="1" applyBorder="1" applyAlignment="1">
      <alignment horizontal="center" wrapText="1"/>
    </xf>
    <xf numFmtId="3" fontId="0" fillId="0" borderId="3" xfId="0" applyNumberFormat="1" applyFont="1" applyFill="1" applyBorder="1" applyAlignment="1">
      <alignment horizontal="center" wrapText="1"/>
    </xf>
    <xf numFmtId="3" fontId="1" fillId="0" borderId="6" xfId="0" applyNumberFormat="1" applyFont="1" applyFill="1" applyBorder="1" applyAlignment="1">
      <alignment horizontal="center" wrapText="1"/>
    </xf>
    <xf numFmtId="3" fontId="1" fillId="0" borderId="3" xfId="0" applyNumberFormat="1" applyFont="1" applyFill="1" applyBorder="1" applyAlignment="1">
      <alignment horizontal="center" wrapText="1"/>
    </xf>
    <xf numFmtId="3" fontId="0" fillId="0" borderId="28" xfId="0" applyNumberFormat="1" applyBorder="1" applyAlignment="1">
      <alignment/>
    </xf>
    <xf numFmtId="3" fontId="0" fillId="0" borderId="22" xfId="0" applyNumberFormat="1" applyBorder="1" applyAlignment="1">
      <alignment/>
    </xf>
    <xf numFmtId="3" fontId="0" fillId="0" borderId="5" xfId="0" applyNumberFormat="1" applyBorder="1" applyAlignment="1">
      <alignment/>
    </xf>
    <xf numFmtId="0" fontId="1" fillId="0" borderId="22" xfId="0" applyFont="1" applyFill="1" applyBorder="1" applyAlignment="1">
      <alignment horizontal="left" vertical="top" wrapText="1"/>
    </xf>
    <xf numFmtId="0" fontId="4" fillId="0" borderId="11" xfId="0" applyNumberFormat="1" applyFont="1" applyFill="1" applyBorder="1" applyAlignment="1">
      <alignment horizontal="center" wrapText="1"/>
    </xf>
    <xf numFmtId="3" fontId="0" fillId="0" borderId="29" xfId="0" applyNumberFormat="1" applyBorder="1" applyAlignment="1">
      <alignment/>
    </xf>
    <xf numFmtId="3" fontId="0" fillId="0" borderId="4" xfId="0" applyNumberFormat="1" applyBorder="1" applyAlignment="1">
      <alignment/>
    </xf>
    <xf numFmtId="3" fontId="0" fillId="0" borderId="27" xfId="0" applyNumberFormat="1" applyBorder="1" applyAlignment="1">
      <alignment/>
    </xf>
    <xf numFmtId="3" fontId="0" fillId="0" borderId="4" xfId="0" applyNumberFormat="1" applyFont="1" applyBorder="1" applyAlignment="1">
      <alignment/>
    </xf>
    <xf numFmtId="3" fontId="0" fillId="0" borderId="4" xfId="0" applyNumberFormat="1" applyFill="1" applyBorder="1" applyAlignment="1">
      <alignment horizontal="center"/>
    </xf>
    <xf numFmtId="164" fontId="0" fillId="0" borderId="3" xfId="0" applyNumberForma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Font="1" applyBorder="1" applyAlignment="1">
      <alignment vertical="top" wrapText="1"/>
    </xf>
    <xf numFmtId="3" fontId="0" fillId="0" borderId="0" xfId="0" applyNumberFormat="1" applyFont="1" applyFill="1" applyBorder="1" applyAlignment="1">
      <alignment horizontal="right" vertical="top" wrapText="1"/>
    </xf>
    <xf numFmtId="0" fontId="0" fillId="2" borderId="3" xfId="0" applyFont="1" applyFill="1" applyBorder="1" applyAlignment="1">
      <alignment/>
    </xf>
    <xf numFmtId="3" fontId="0" fillId="0" borderId="0" xfId="0" applyNumberFormat="1" applyFill="1" applyBorder="1" applyAlignment="1">
      <alignment wrapText="1"/>
    </xf>
    <xf numFmtId="0" fontId="0" fillId="0" borderId="0" xfId="0" applyBorder="1" applyAlignment="1">
      <alignment/>
    </xf>
    <xf numFmtId="0" fontId="0" fillId="2" borderId="9" xfId="0" applyFill="1" applyBorder="1" applyAlignment="1">
      <alignment/>
    </xf>
    <xf numFmtId="0" fontId="1" fillId="2" borderId="11" xfId="0" applyFont="1" applyFill="1" applyBorder="1" applyAlignment="1">
      <alignment vertical="top" wrapText="1"/>
    </xf>
    <xf numFmtId="0" fontId="1" fillId="2" borderId="6" xfId="0" applyFont="1" applyFill="1" applyBorder="1" applyAlignment="1">
      <alignment wrapText="1"/>
    </xf>
    <xf numFmtId="0" fontId="0" fillId="0" borderId="9" xfId="0" applyBorder="1" applyAlignment="1">
      <alignment/>
    </xf>
    <xf numFmtId="0" fontId="1"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Font="1" applyFill="1" applyBorder="1" applyAlignment="1">
      <alignment wrapText="1"/>
    </xf>
    <xf numFmtId="0" fontId="1" fillId="0" borderId="26" xfId="0" applyFont="1" applyFill="1" applyBorder="1" applyAlignment="1">
      <alignment vertical="center" wrapText="1"/>
    </xf>
    <xf numFmtId="0" fontId="1" fillId="0" borderId="28" xfId="0" applyFont="1" applyFill="1" applyBorder="1" applyAlignment="1">
      <alignment vertical="center" wrapText="1"/>
    </xf>
    <xf numFmtId="0" fontId="1" fillId="0" borderId="22" xfId="0" applyFont="1" applyFill="1" applyBorder="1" applyAlignment="1">
      <alignment vertical="center" wrapText="1"/>
    </xf>
    <xf numFmtId="0" fontId="0" fillId="0" borderId="8" xfId="0" applyFont="1" applyFill="1" applyBorder="1" applyAlignment="1">
      <alignment wrapText="1"/>
    </xf>
    <xf numFmtId="0" fontId="0" fillId="0" borderId="27" xfId="0" applyFont="1" applyFill="1" applyBorder="1" applyAlignment="1">
      <alignment vertical="top" wrapText="1"/>
    </xf>
    <xf numFmtId="3" fontId="0" fillId="0" borderId="3" xfId="0" applyNumberFormat="1" applyFill="1" applyBorder="1" applyAlignment="1">
      <alignment wrapText="1"/>
    </xf>
    <xf numFmtId="0" fontId="0" fillId="0" borderId="30" xfId="0" applyBorder="1" applyAlignment="1">
      <alignment/>
    </xf>
    <xf numFmtId="0" fontId="0" fillId="0" borderId="19" xfId="0" applyBorder="1" applyAlignment="1">
      <alignment/>
    </xf>
    <xf numFmtId="0" fontId="0" fillId="0" borderId="31" xfId="0" applyBorder="1" applyAlignment="1">
      <alignment wrapText="1"/>
    </xf>
    <xf numFmtId="0" fontId="0" fillId="0" borderId="18" xfId="0" applyBorder="1" applyAlignment="1">
      <alignment/>
    </xf>
    <xf numFmtId="0" fontId="2" fillId="0" borderId="32" xfId="0" applyFont="1" applyFill="1" applyBorder="1" applyAlignment="1">
      <alignment/>
    </xf>
    <xf numFmtId="0" fontId="1" fillId="0" borderId="14" xfId="0" applyFont="1" applyFill="1" applyBorder="1" applyAlignment="1">
      <alignment/>
    </xf>
    <xf numFmtId="0" fontId="0" fillId="0" borderId="7" xfId="0" applyFont="1" applyFill="1" applyBorder="1" applyAlignment="1">
      <alignment wrapText="1"/>
    </xf>
    <xf numFmtId="0" fontId="1" fillId="0" borderId="15" xfId="0" applyFont="1" applyFill="1" applyBorder="1" applyAlignment="1">
      <alignment/>
    </xf>
    <xf numFmtId="3" fontId="0" fillId="0" borderId="33" xfId="0" applyNumberFormat="1" applyBorder="1" applyAlignment="1">
      <alignment/>
    </xf>
    <xf numFmtId="3" fontId="0" fillId="0" borderId="26" xfId="0" applyNumberFormat="1" applyBorder="1" applyAlignment="1">
      <alignment/>
    </xf>
    <xf numFmtId="3" fontId="0" fillId="0" borderId="18" xfId="0" applyNumberFormat="1" applyBorder="1" applyAlignment="1">
      <alignment/>
    </xf>
    <xf numFmtId="3" fontId="0" fillId="0" borderId="31" xfId="0" applyNumberFormat="1" applyBorder="1" applyAlignment="1">
      <alignment/>
    </xf>
    <xf numFmtId="3" fontId="0" fillId="0" borderId="3" xfId="0" applyNumberFormat="1" applyFont="1" applyBorder="1" applyAlignment="1">
      <alignment vertical="top" wrapText="1"/>
    </xf>
    <xf numFmtId="0" fontId="1" fillId="0" borderId="18" xfId="0" applyFont="1" applyFill="1" applyBorder="1" applyAlignment="1">
      <alignment/>
    </xf>
    <xf numFmtId="0" fontId="1" fillId="0" borderId="28" xfId="0" applyFont="1" applyFill="1" applyBorder="1" applyAlignment="1">
      <alignment wrapText="1"/>
    </xf>
    <xf numFmtId="0" fontId="2" fillId="0" borderId="5" xfId="0" applyFont="1" applyFill="1" applyBorder="1" applyAlignment="1">
      <alignment/>
    </xf>
    <xf numFmtId="0" fontId="0" fillId="0" borderId="25" xfId="0" applyFont="1" applyFill="1" applyBorder="1" applyAlignment="1">
      <alignment/>
    </xf>
    <xf numFmtId="0" fontId="1" fillId="0" borderId="9" xfId="0" applyFont="1" applyBorder="1" applyAlignment="1">
      <alignment wrapText="1"/>
    </xf>
    <xf numFmtId="0" fontId="0" fillId="0" borderId="32" xfId="0" applyBorder="1" applyAlignment="1">
      <alignment/>
    </xf>
    <xf numFmtId="0" fontId="1" fillId="0" borderId="6" xfId="0" applyFont="1" applyBorder="1" applyAlignment="1">
      <alignment wrapText="1"/>
    </xf>
    <xf numFmtId="0" fontId="1" fillId="0" borderId="28" xfId="0" applyFont="1" applyFill="1" applyBorder="1" applyAlignment="1">
      <alignment wrapText="1" readingOrder="1"/>
    </xf>
    <xf numFmtId="0" fontId="0" fillId="0" borderId="1" xfId="0" applyFont="1" applyFill="1" applyBorder="1" applyAlignment="1">
      <alignment wrapText="1"/>
    </xf>
    <xf numFmtId="0" fontId="1" fillId="0" borderId="32" xfId="0" applyFont="1" applyFill="1" applyBorder="1" applyAlignment="1">
      <alignment/>
    </xf>
    <xf numFmtId="0" fontId="0" fillId="0" borderId="14" xfId="0" applyFont="1" applyFill="1" applyBorder="1" applyAlignment="1">
      <alignment/>
    </xf>
    <xf numFmtId="0" fontId="1" fillId="0" borderId="16" xfId="0" applyFont="1" applyFill="1" applyBorder="1" applyAlignment="1">
      <alignment wrapText="1"/>
    </xf>
    <xf numFmtId="0" fontId="0" fillId="0" borderId="15" xfId="0" applyFont="1" applyFill="1" applyBorder="1" applyAlignment="1">
      <alignment/>
    </xf>
    <xf numFmtId="0" fontId="1" fillId="0" borderId="9" xfId="0" applyFont="1" applyFill="1" applyBorder="1" applyAlignment="1">
      <alignment vertical="center" wrapText="1"/>
    </xf>
    <xf numFmtId="0" fontId="0" fillId="0" borderId="32" xfId="0" applyFont="1" applyFill="1" applyBorder="1" applyAlignment="1">
      <alignment/>
    </xf>
    <xf numFmtId="0" fontId="1" fillId="0" borderId="6" xfId="0" applyFont="1" applyFill="1" applyBorder="1" applyAlignment="1">
      <alignment vertical="center" wrapText="1"/>
    </xf>
    <xf numFmtId="0" fontId="7" fillId="0" borderId="6"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Border="1" applyAlignment="1">
      <alignment vertical="center" wrapText="1"/>
    </xf>
    <xf numFmtId="0" fontId="0" fillId="0" borderId="14" xfId="0" applyFont="1" applyBorder="1" applyAlignment="1">
      <alignment/>
    </xf>
    <xf numFmtId="0" fontId="0" fillId="0" borderId="6" xfId="0" applyFont="1" applyFill="1" applyBorder="1" applyAlignment="1" quotePrefix="1">
      <alignment vertical="center" wrapText="1"/>
    </xf>
    <xf numFmtId="3" fontId="0" fillId="0" borderId="7" xfId="0" applyNumberFormat="1" applyFill="1" applyBorder="1" applyAlignment="1">
      <alignment horizontal="center" wrapText="1"/>
    </xf>
    <xf numFmtId="3" fontId="0" fillId="0" borderId="8" xfId="0" applyNumberFormat="1" applyFill="1" applyBorder="1" applyAlignment="1">
      <alignment horizontal="center" wrapText="1"/>
    </xf>
    <xf numFmtId="0" fontId="0" fillId="0" borderId="0" xfId="0" applyFont="1" applyFill="1" applyBorder="1" applyAlignment="1">
      <alignment vertical="center" wrapText="1"/>
    </xf>
    <xf numFmtId="0" fontId="0" fillId="0" borderId="0" xfId="0" applyFont="1" applyFill="1" applyBorder="1" applyAlignment="1">
      <alignment/>
    </xf>
    <xf numFmtId="3" fontId="0" fillId="0" borderId="0" xfId="0" applyNumberFormat="1" applyFill="1" applyBorder="1" applyAlignment="1">
      <alignment horizontal="center" wrapText="1"/>
    </xf>
    <xf numFmtId="0" fontId="1" fillId="0" borderId="31" xfId="0" applyFont="1" applyFill="1" applyBorder="1" applyAlignment="1">
      <alignment wrapText="1"/>
    </xf>
    <xf numFmtId="3" fontId="0" fillId="0" borderId="0" xfId="0" applyNumberFormat="1" applyBorder="1" applyAlignment="1">
      <alignment/>
    </xf>
    <xf numFmtId="164" fontId="0" fillId="0" borderId="0" xfId="0" applyNumberFormat="1" applyFill="1" applyBorder="1" applyAlignment="1">
      <alignment horizontal="center"/>
    </xf>
    <xf numFmtId="0" fontId="0" fillId="0" borderId="9" xfId="0" applyFont="1" applyFill="1" applyBorder="1" applyAlignment="1">
      <alignment wrapText="1"/>
    </xf>
    <xf numFmtId="3" fontId="0" fillId="0" borderId="0" xfId="0" applyNumberFormat="1" applyFont="1" applyBorder="1" applyAlignment="1">
      <alignment vertical="top" wrapText="1"/>
    </xf>
    <xf numFmtId="0" fontId="0" fillId="0" borderId="0" xfId="0" applyBorder="1" applyAlignment="1">
      <alignment wrapText="1"/>
    </xf>
    <xf numFmtId="0" fontId="0" fillId="0" borderId="34" xfId="0" applyFont="1" applyFill="1" applyBorder="1" applyAlignment="1">
      <alignment wrapText="1"/>
    </xf>
    <xf numFmtId="0" fontId="0" fillId="0" borderId="6" xfId="0" applyFill="1" applyBorder="1" applyAlignment="1">
      <alignment wrapText="1"/>
    </xf>
    <xf numFmtId="0" fontId="0" fillId="0" borderId="14" xfId="0" applyBorder="1" applyAlignment="1">
      <alignment wrapText="1"/>
    </xf>
    <xf numFmtId="0" fontId="1" fillId="0" borderId="6" xfId="0" applyFont="1" applyFill="1" applyBorder="1" applyAlignment="1">
      <alignment wrapText="1"/>
    </xf>
    <xf numFmtId="0" fontId="0" fillId="0" borderId="14" xfId="0" applyFont="1" applyBorder="1" applyAlignment="1">
      <alignment horizontal="left" vertical="top" wrapText="1"/>
    </xf>
    <xf numFmtId="0" fontId="1" fillId="0" borderId="6" xfId="0" applyFont="1" applyFill="1" applyBorder="1" applyAlignment="1">
      <alignment/>
    </xf>
    <xf numFmtId="0" fontId="0" fillId="0" borderId="14" xfId="0" applyFill="1" applyBorder="1" applyAlignment="1">
      <alignment wrapText="1"/>
    </xf>
    <xf numFmtId="0" fontId="0" fillId="0" borderId="15" xfId="0" applyBorder="1" applyAlignment="1">
      <alignment wrapText="1"/>
    </xf>
    <xf numFmtId="0" fontId="2" fillId="0" borderId="28" xfId="0" applyFont="1" applyFill="1" applyBorder="1" applyAlignment="1">
      <alignment wrapText="1"/>
    </xf>
    <xf numFmtId="0" fontId="2" fillId="0" borderId="5" xfId="0" applyFont="1" applyFill="1" applyBorder="1" applyAlignment="1">
      <alignment wrapText="1"/>
    </xf>
    <xf numFmtId="0" fontId="0" fillId="0" borderId="35" xfId="0" applyFont="1" applyFill="1" applyBorder="1" applyAlignment="1">
      <alignment wrapText="1"/>
    </xf>
    <xf numFmtId="0" fontId="1" fillId="0" borderId="36" xfId="0" applyFont="1" applyFill="1" applyBorder="1" applyAlignment="1">
      <alignment/>
    </xf>
    <xf numFmtId="0" fontId="1" fillId="0" borderId="7" xfId="0" applyFont="1" applyBorder="1" applyAlignment="1">
      <alignment wrapText="1"/>
    </xf>
    <xf numFmtId="0" fontId="3" fillId="0" borderId="28" xfId="0" applyFont="1" applyFill="1" applyBorder="1" applyAlignment="1" quotePrefix="1">
      <alignment horizontal="center" wrapText="1"/>
    </xf>
    <xf numFmtId="0" fontId="4" fillId="0" borderId="37" xfId="0" applyNumberFormat="1" applyFont="1" applyFill="1" applyBorder="1" applyAlignment="1">
      <alignment horizontal="center" wrapText="1"/>
    </xf>
    <xf numFmtId="0" fontId="0" fillId="0" borderId="14" xfId="0" applyFill="1" applyBorder="1" applyAlignment="1">
      <alignment/>
    </xf>
    <xf numFmtId="0" fontId="0" fillId="0" borderId="6" xfId="0" applyFont="1" applyFill="1" applyBorder="1" applyAlignment="1">
      <alignment vertical="top" wrapText="1"/>
    </xf>
    <xf numFmtId="0" fontId="0" fillId="0" borderId="14" xfId="0" applyFont="1" applyFill="1" applyBorder="1" applyAlignment="1">
      <alignment vertical="top" wrapText="1"/>
    </xf>
    <xf numFmtId="0" fontId="0" fillId="0" borderId="14" xfId="0" applyFont="1" applyFill="1" applyBorder="1" applyAlignment="1">
      <alignment/>
    </xf>
    <xf numFmtId="0" fontId="1" fillId="0" borderId="6" xfId="0" applyFont="1" applyFill="1" applyBorder="1" applyAlignment="1">
      <alignment vertical="top" wrapText="1"/>
    </xf>
    <xf numFmtId="0" fontId="0" fillId="0" borderId="14" xfId="0" applyFont="1" applyFill="1" applyBorder="1" applyAlignment="1">
      <alignment/>
    </xf>
    <xf numFmtId="0" fontId="0" fillId="0" borderId="7" xfId="0" applyFont="1" applyFill="1" applyBorder="1" applyAlignment="1">
      <alignment wrapText="1"/>
    </xf>
    <xf numFmtId="0" fontId="0" fillId="0" borderId="15" xfId="0" applyFont="1" applyFill="1" applyBorder="1" applyAlignment="1">
      <alignment vertical="top" wrapText="1"/>
    </xf>
    <xf numFmtId="0" fontId="3" fillId="0" borderId="38" xfId="0" applyFont="1" applyFill="1" applyBorder="1" applyAlignment="1" quotePrefix="1">
      <alignment horizontal="center" wrapText="1"/>
    </xf>
    <xf numFmtId="0" fontId="5" fillId="0" borderId="23" xfId="0" applyNumberFormat="1" applyFont="1" applyFill="1" applyBorder="1" applyAlignment="1">
      <alignment horizontal="center" wrapText="1"/>
    </xf>
    <xf numFmtId="0" fontId="1" fillId="0" borderId="8" xfId="0" applyFont="1" applyBorder="1" applyAlignment="1">
      <alignment wrapText="1"/>
    </xf>
    <xf numFmtId="3" fontId="0" fillId="0" borderId="0" xfId="0" applyNumberFormat="1" applyFont="1" applyFill="1" applyBorder="1" applyAlignment="1">
      <alignment/>
    </xf>
    <xf numFmtId="0" fontId="0" fillId="0" borderId="27" xfId="0" applyBorder="1" applyAlignment="1">
      <alignment wrapText="1"/>
    </xf>
    <xf numFmtId="0" fontId="1" fillId="0" borderId="39" xfId="0" applyFont="1" applyFill="1" applyBorder="1" applyAlignment="1">
      <alignment/>
    </xf>
    <xf numFmtId="0" fontId="1" fillId="0" borderId="31" xfId="0" applyFont="1" applyFill="1" applyBorder="1" applyAlignment="1">
      <alignment vertical="center" wrapText="1"/>
    </xf>
    <xf numFmtId="0" fontId="1" fillId="0" borderId="40" xfId="0" applyFont="1" applyFill="1" applyBorder="1" applyAlignment="1">
      <alignment/>
    </xf>
    <xf numFmtId="0" fontId="1" fillId="0" borderId="41" xfId="0" applyFont="1" applyFill="1" applyBorder="1" applyAlignment="1">
      <alignment/>
    </xf>
    <xf numFmtId="0" fontId="0" fillId="0" borderId="18" xfId="0" applyBorder="1" applyAlignment="1">
      <alignment wrapText="1"/>
    </xf>
    <xf numFmtId="0" fontId="0" fillId="0" borderId="0" xfId="0" applyFill="1" applyBorder="1" applyAlignment="1">
      <alignment wrapText="1"/>
    </xf>
    <xf numFmtId="0" fontId="0" fillId="0" borderId="8" xfId="0" applyFill="1" applyBorder="1" applyAlignment="1">
      <alignment wrapText="1"/>
    </xf>
    <xf numFmtId="0" fontId="1" fillId="0" borderId="42" xfId="0" applyFont="1" applyBorder="1" applyAlignment="1">
      <alignment/>
    </xf>
    <xf numFmtId="0" fontId="1" fillId="0" borderId="43" xfId="0" applyFont="1" applyBorder="1" applyAlignment="1">
      <alignment wrapText="1"/>
    </xf>
    <xf numFmtId="3" fontId="1" fillId="0" borderId="31" xfId="0" applyNumberFormat="1" applyFont="1" applyBorder="1" applyAlignment="1">
      <alignment horizontal="right"/>
    </xf>
    <xf numFmtId="3" fontId="1" fillId="0" borderId="26" xfId="0" applyNumberFormat="1" applyFont="1" applyBorder="1" applyAlignment="1">
      <alignment horizontal="right"/>
    </xf>
    <xf numFmtId="0" fontId="3" fillId="0" borderId="42" xfId="0" applyFont="1" applyFill="1" applyBorder="1" applyAlignment="1" quotePrefix="1">
      <alignment horizontal="center" wrapText="1"/>
    </xf>
    <xf numFmtId="0" fontId="5" fillId="0" borderId="37" xfId="0" applyNumberFormat="1" applyFont="1" applyFill="1" applyBorder="1" applyAlignment="1">
      <alignment horizontal="center" wrapText="1"/>
    </xf>
    <xf numFmtId="0" fontId="1" fillId="0" borderId="31" xfId="0" applyFont="1" applyBorder="1" applyAlignment="1">
      <alignment horizontal="left" vertical="top" wrapText="1"/>
    </xf>
    <xf numFmtId="0" fontId="0" fillId="0" borderId="40" xfId="0" applyFont="1" applyFill="1" applyBorder="1" applyAlignment="1">
      <alignment/>
    </xf>
    <xf numFmtId="0" fontId="10" fillId="0" borderId="42" xfId="0" applyFont="1" applyFill="1" applyBorder="1" applyAlignment="1">
      <alignment wrapText="1"/>
    </xf>
    <xf numFmtId="0" fontId="0" fillId="0" borderId="43" xfId="0" applyFont="1" applyFill="1" applyBorder="1" applyAlignment="1">
      <alignment/>
    </xf>
    <xf numFmtId="0" fontId="3" fillId="0" borderId="42" xfId="0" applyFont="1" applyFill="1" applyBorder="1" applyAlignment="1" quotePrefix="1">
      <alignment horizontal="center"/>
    </xf>
    <xf numFmtId="0" fontId="10" fillId="0" borderId="7" xfId="0" applyFont="1" applyFill="1" applyBorder="1" applyAlignment="1">
      <alignment wrapText="1"/>
    </xf>
    <xf numFmtId="0" fontId="0" fillId="0" borderId="8" xfId="0" applyFont="1" applyFill="1" applyBorder="1" applyAlignment="1">
      <alignment vertical="top" wrapText="1"/>
    </xf>
    <xf numFmtId="0" fontId="0" fillId="0" borderId="18" xfId="0" applyFont="1" applyFill="1" applyBorder="1" applyAlignment="1">
      <alignment/>
    </xf>
    <xf numFmtId="0" fontId="0" fillId="0" borderId="1" xfId="0" applyFont="1" applyFill="1" applyBorder="1" applyAlignment="1">
      <alignment wrapText="1"/>
    </xf>
    <xf numFmtId="0" fontId="0" fillId="0" borderId="44" xfId="0" applyFont="1" applyFill="1" applyBorder="1" applyAlignment="1">
      <alignment/>
    </xf>
    <xf numFmtId="0" fontId="0" fillId="0" borderId="28" xfId="0" applyFont="1" applyFill="1" applyBorder="1" applyAlignment="1">
      <alignment wrapText="1"/>
    </xf>
    <xf numFmtId="0" fontId="0" fillId="0" borderId="5" xfId="0" applyFont="1" applyFill="1" applyBorder="1" applyAlignment="1">
      <alignment/>
    </xf>
    <xf numFmtId="0" fontId="1" fillId="0" borderId="31" xfId="0" applyFont="1" applyFill="1" applyBorder="1" applyAlignment="1">
      <alignment/>
    </xf>
    <xf numFmtId="0" fontId="1" fillId="0" borderId="17" xfId="0" applyFont="1" applyBorder="1" applyAlignment="1">
      <alignment/>
    </xf>
    <xf numFmtId="0" fontId="1" fillId="0" borderId="45" xfId="0" applyFont="1" applyBorder="1" applyAlignment="1">
      <alignment wrapText="1"/>
    </xf>
    <xf numFmtId="0" fontId="1" fillId="0" borderId="31" xfId="0" applyFont="1" applyBorder="1" applyAlignment="1">
      <alignment/>
    </xf>
    <xf numFmtId="0" fontId="1" fillId="0" borderId="7" xfId="0" applyFont="1" applyFill="1" applyBorder="1" applyAlignment="1">
      <alignment wrapText="1"/>
    </xf>
    <xf numFmtId="3" fontId="1" fillId="0" borderId="7" xfId="0" applyNumberFormat="1" applyFont="1" applyBorder="1" applyAlignment="1">
      <alignment horizontal="right"/>
    </xf>
    <xf numFmtId="3" fontId="1" fillId="0" borderId="8" xfId="0" applyNumberFormat="1" applyFont="1" applyBorder="1" applyAlignment="1">
      <alignment horizontal="right"/>
    </xf>
    <xf numFmtId="0" fontId="15" fillId="0" borderId="0" xfId="0" applyFont="1" applyBorder="1" applyAlignment="1">
      <alignment/>
    </xf>
    <xf numFmtId="0" fontId="16" fillId="0" borderId="0" xfId="0" applyFont="1" applyAlignment="1">
      <alignment/>
    </xf>
    <xf numFmtId="0" fontId="17" fillId="0" borderId="0" xfId="0" applyFont="1" applyAlignment="1">
      <alignment/>
    </xf>
    <xf numFmtId="3" fontId="0" fillId="0" borderId="31" xfId="0" applyNumberFormat="1" applyBorder="1" applyAlignment="1">
      <alignment horizontal="center"/>
    </xf>
    <xf numFmtId="3" fontId="0" fillId="0" borderId="26" xfId="0" applyNumberFormat="1" applyBorder="1" applyAlignment="1">
      <alignment horizontal="center"/>
    </xf>
    <xf numFmtId="3" fontId="0" fillId="0" borderId="18" xfId="0" applyNumberFormat="1" applyBorder="1" applyAlignment="1">
      <alignment horizontal="center"/>
    </xf>
    <xf numFmtId="3" fontId="0" fillId="0" borderId="6" xfId="0" applyNumberFormat="1" applyBorder="1" applyAlignment="1">
      <alignment horizontal="center"/>
    </xf>
    <xf numFmtId="3" fontId="0" fillId="0" borderId="3" xfId="0" applyNumberFormat="1" applyBorder="1" applyAlignment="1">
      <alignment horizontal="center"/>
    </xf>
    <xf numFmtId="3" fontId="0" fillId="0" borderId="4" xfId="0" applyNumberFormat="1" applyBorder="1" applyAlignment="1">
      <alignment horizontal="center"/>
    </xf>
    <xf numFmtId="3" fontId="0" fillId="0" borderId="19" xfId="0" applyNumberFormat="1" applyFill="1" applyBorder="1" applyAlignment="1">
      <alignment horizontal="center" wrapText="1"/>
    </xf>
    <xf numFmtId="3" fontId="0" fillId="0" borderId="3" xfId="0" applyNumberFormat="1" applyBorder="1" applyAlignment="1">
      <alignment/>
    </xf>
    <xf numFmtId="3" fontId="10" fillId="0" borderId="6" xfId="0" applyNumberFormat="1" applyFont="1" applyBorder="1" applyAlignment="1">
      <alignment horizontal="center"/>
    </xf>
    <xf numFmtId="3" fontId="0" fillId="0" borderId="6" xfId="0" applyNumberFormat="1" applyFont="1" applyBorder="1" applyAlignment="1">
      <alignment horizontal="center"/>
    </xf>
    <xf numFmtId="3" fontId="0" fillId="0" borderId="7" xfId="0" applyNumberFormat="1" applyFont="1" applyBorder="1" applyAlignment="1">
      <alignment horizontal="center"/>
    </xf>
    <xf numFmtId="3" fontId="0" fillId="0" borderId="8" xfId="0" applyNumberFormat="1" applyBorder="1" applyAlignment="1">
      <alignment horizontal="center"/>
    </xf>
    <xf numFmtId="3" fontId="0" fillId="0" borderId="27" xfId="0" applyNumberFormat="1" applyBorder="1" applyAlignment="1">
      <alignment horizontal="center"/>
    </xf>
    <xf numFmtId="3" fontId="0" fillId="0" borderId="6" xfId="0" applyNumberFormat="1" applyFont="1" applyFill="1" applyBorder="1" applyAlignment="1">
      <alignment horizontal="center" vertical="top" wrapText="1"/>
    </xf>
    <xf numFmtId="3" fontId="0" fillId="0" borderId="3" xfId="0" applyNumberFormat="1" applyFont="1" applyBorder="1" applyAlignment="1">
      <alignment horizontal="center" vertical="top" wrapText="1"/>
    </xf>
    <xf numFmtId="3" fontId="0" fillId="0" borderId="3" xfId="0" applyNumberFormat="1" applyFont="1" applyFill="1" applyBorder="1" applyAlignment="1">
      <alignment horizontal="center" vertical="top" wrapText="1"/>
    </xf>
    <xf numFmtId="3" fontId="0" fillId="0" borderId="3" xfId="0" applyNumberFormat="1" applyFont="1" applyBorder="1" applyAlignment="1">
      <alignment horizontal="center"/>
    </xf>
    <xf numFmtId="3" fontId="0" fillId="0" borderId="7" xfId="0" applyNumberFormat="1" applyFont="1" applyFill="1" applyBorder="1" applyAlignment="1">
      <alignment horizontal="center" vertical="top" wrapText="1"/>
    </xf>
    <xf numFmtId="0" fontId="0" fillId="0" borderId="6" xfId="0" applyFill="1" applyBorder="1" applyAlignment="1">
      <alignment/>
    </xf>
    <xf numFmtId="0" fontId="0" fillId="0" borderId="3" xfId="0" applyFill="1" applyBorder="1" applyAlignment="1">
      <alignment/>
    </xf>
    <xf numFmtId="3" fontId="0" fillId="0" borderId="6" xfId="0" applyNumberFormat="1" applyFont="1" applyFill="1" applyBorder="1" applyAlignment="1">
      <alignment vertical="top" wrapText="1"/>
    </xf>
    <xf numFmtId="3" fontId="0" fillId="0" borderId="6" xfId="0" applyNumberFormat="1" applyFont="1" applyFill="1" applyBorder="1" applyAlignment="1">
      <alignment/>
    </xf>
    <xf numFmtId="3" fontId="0" fillId="0" borderId="3" xfId="0" applyNumberFormat="1" applyFont="1" applyBorder="1" applyAlignment="1">
      <alignment/>
    </xf>
    <xf numFmtId="3" fontId="0" fillId="0" borderId="21" xfId="0" applyNumberFormat="1" applyFill="1" applyBorder="1" applyAlignment="1">
      <alignment horizontal="center"/>
    </xf>
    <xf numFmtId="3" fontId="0" fillId="0" borderId="3" xfId="0" applyNumberFormat="1" applyFont="1" applyBorder="1" applyAlignment="1">
      <alignment horizontal="center"/>
    </xf>
    <xf numFmtId="3" fontId="0" fillId="0" borderId="21" xfId="0" applyNumberFormat="1" applyFill="1" applyBorder="1" applyAlignment="1">
      <alignment horizontal="center" wrapText="1"/>
    </xf>
    <xf numFmtId="3" fontId="0" fillId="0" borderId="21" xfId="0" applyNumberFormat="1" applyBorder="1" applyAlignment="1">
      <alignment horizontal="center"/>
    </xf>
    <xf numFmtId="3" fontId="0" fillId="0" borderId="0" xfId="0" applyNumberFormat="1" applyFill="1" applyBorder="1" applyAlignment="1">
      <alignment vertical="top"/>
    </xf>
    <xf numFmtId="3" fontId="0" fillId="0" borderId="8" xfId="0" applyNumberFormat="1" applyFont="1" applyBorder="1" applyAlignment="1">
      <alignment horizontal="center" vertical="top" wrapText="1"/>
    </xf>
    <xf numFmtId="0" fontId="1" fillId="0" borderId="46" xfId="0" applyFont="1" applyFill="1" applyBorder="1" applyAlignment="1">
      <alignment horizontal="left" vertical="top" wrapText="1"/>
    </xf>
    <xf numFmtId="0" fontId="0" fillId="0" borderId="19" xfId="0" applyFill="1" applyBorder="1" applyAlignment="1">
      <alignment/>
    </xf>
    <xf numFmtId="0" fontId="0" fillId="0" borderId="19" xfId="0" applyFill="1" applyBorder="1" applyAlignment="1">
      <alignment horizontal="center"/>
    </xf>
    <xf numFmtId="3" fontId="0" fillId="0" borderId="19" xfId="0" applyNumberFormat="1" applyFont="1" applyFill="1" applyBorder="1" applyAlignment="1">
      <alignment horizontal="center" vertical="top" wrapText="1"/>
    </xf>
    <xf numFmtId="3" fontId="0" fillId="0" borderId="21" xfId="0" applyNumberFormat="1" applyFill="1" applyBorder="1" applyAlignment="1">
      <alignment wrapText="1"/>
    </xf>
    <xf numFmtId="0" fontId="0" fillId="0" borderId="3" xfId="0" applyFill="1" applyBorder="1" applyAlignment="1">
      <alignment horizontal="center"/>
    </xf>
    <xf numFmtId="3" fontId="0" fillId="0" borderId="33" xfId="0" applyNumberFormat="1" applyFill="1" applyBorder="1" applyAlignment="1">
      <alignment horizontal="center" wrapText="1"/>
    </xf>
    <xf numFmtId="0" fontId="2" fillId="0" borderId="22" xfId="0" applyFont="1" applyFill="1" applyBorder="1" applyAlignment="1">
      <alignment/>
    </xf>
    <xf numFmtId="3" fontId="0" fillId="0" borderId="31" xfId="0" applyNumberFormat="1" applyFill="1" applyBorder="1" applyAlignment="1">
      <alignment horizontal="center"/>
    </xf>
    <xf numFmtId="3" fontId="0" fillId="0" borderId="26" xfId="0" applyNumberFormat="1" applyFill="1" applyBorder="1" applyAlignment="1">
      <alignment horizontal="center"/>
    </xf>
    <xf numFmtId="0" fontId="0" fillId="0" borderId="47" xfId="0" applyFill="1" applyBorder="1" applyAlignment="1">
      <alignment horizontal="left" vertical="top" wrapText="1"/>
    </xf>
    <xf numFmtId="0" fontId="0" fillId="0" borderId="2" xfId="0" applyFill="1" applyBorder="1" applyAlignment="1">
      <alignment horizontal="left" vertical="top" wrapText="1"/>
    </xf>
    <xf numFmtId="3" fontId="0" fillId="0" borderId="13" xfId="0" applyNumberFormat="1" applyFill="1" applyBorder="1" applyAlignment="1">
      <alignment horizontal="center" wrapText="1"/>
    </xf>
    <xf numFmtId="3" fontId="0" fillId="0" borderId="12" xfId="0" applyNumberFormat="1" applyBorder="1" applyAlignment="1">
      <alignment horizontal="center"/>
    </xf>
    <xf numFmtId="3" fontId="0" fillId="0" borderId="13" xfId="0" applyNumberFormat="1" applyBorder="1" applyAlignment="1">
      <alignment horizontal="center"/>
    </xf>
    <xf numFmtId="0" fontId="4" fillId="0" borderId="5" xfId="0" applyNumberFormat="1" applyFont="1" applyFill="1" applyBorder="1" applyAlignment="1">
      <alignment horizontal="center" wrapText="1"/>
    </xf>
    <xf numFmtId="1" fontId="0" fillId="0" borderId="33" xfId="0" applyNumberFormat="1" applyBorder="1" applyAlignment="1">
      <alignment wrapText="1"/>
    </xf>
    <xf numFmtId="3" fontId="0" fillId="0" borderId="39" xfId="0" applyNumberFormat="1" applyBorder="1" applyAlignment="1">
      <alignment/>
    </xf>
    <xf numFmtId="0" fontId="0" fillId="0" borderId="46" xfId="0" applyFill="1" applyBorder="1" applyAlignment="1">
      <alignment horizontal="left" vertical="top" wrapText="1"/>
    </xf>
    <xf numFmtId="3" fontId="0" fillId="0" borderId="19" xfId="0" applyNumberFormat="1" applyFont="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3" fontId="0" fillId="0" borderId="31" xfId="0" applyNumberFormat="1" applyFont="1" applyBorder="1" applyAlignment="1">
      <alignment/>
    </xf>
    <xf numFmtId="0" fontId="0" fillId="0" borderId="26" xfId="0" applyFont="1" applyBorder="1" applyAlignment="1">
      <alignment/>
    </xf>
    <xf numFmtId="0" fontId="3" fillId="0" borderId="31" xfId="0" applyFont="1" applyFill="1" applyBorder="1" applyAlignment="1" quotePrefix="1">
      <alignment horizontal="center" wrapText="1"/>
    </xf>
    <xf numFmtId="3" fontId="0" fillId="0" borderId="22" xfId="0" applyNumberFormat="1" applyFill="1" applyBorder="1" applyAlignment="1">
      <alignment horizontal="center" wrapText="1"/>
    </xf>
    <xf numFmtId="3" fontId="0" fillId="0" borderId="11" xfId="0" applyNumberFormat="1" applyBorder="1" applyAlignment="1">
      <alignment/>
    </xf>
    <xf numFmtId="0" fontId="5" fillId="0" borderId="45" xfId="0" applyNumberFormat="1" applyFont="1" applyFill="1" applyBorder="1" applyAlignment="1">
      <alignment horizontal="center" wrapText="1"/>
    </xf>
    <xf numFmtId="0" fontId="5" fillId="0" borderId="50" xfId="0" applyNumberFormat="1" applyFont="1" applyFill="1" applyBorder="1" applyAlignment="1">
      <alignment horizontal="center" wrapText="1"/>
    </xf>
    <xf numFmtId="0" fontId="0" fillId="0" borderId="6" xfId="0" applyFill="1" applyBorder="1" applyAlignment="1">
      <alignment horizontal="center"/>
    </xf>
    <xf numFmtId="3" fontId="0" fillId="0" borderId="20" xfId="0" applyNumberFormat="1" applyFont="1" applyBorder="1" applyAlignment="1">
      <alignment horizontal="right"/>
    </xf>
    <xf numFmtId="0" fontId="1" fillId="0" borderId="9" xfId="0" applyFont="1" applyFill="1" applyBorder="1" applyAlignment="1">
      <alignment wrapText="1"/>
    </xf>
    <xf numFmtId="0" fontId="0" fillId="0" borderId="32" xfId="0" applyBorder="1" applyAlignment="1">
      <alignment wrapText="1"/>
    </xf>
    <xf numFmtId="0" fontId="0" fillId="0" borderId="40" xfId="0" applyFont="1" applyBorder="1" applyAlignment="1">
      <alignment horizontal="left" vertical="top" wrapText="1"/>
    </xf>
    <xf numFmtId="3" fontId="0" fillId="0" borderId="8" xfId="0" applyNumberFormat="1" applyFill="1" applyBorder="1" applyAlignment="1">
      <alignment horizontal="center"/>
    </xf>
    <xf numFmtId="3" fontId="0" fillId="0" borderId="13" xfId="0" applyNumberFormat="1" applyFill="1" applyBorder="1" applyAlignment="1">
      <alignment horizontal="center"/>
    </xf>
    <xf numFmtId="0" fontId="9" fillId="0" borderId="42" xfId="0" applyFont="1" applyBorder="1" applyAlignment="1">
      <alignment wrapText="1"/>
    </xf>
    <xf numFmtId="0" fontId="0" fillId="0" borderId="50" xfId="0" applyBorder="1" applyAlignment="1">
      <alignment/>
    </xf>
    <xf numFmtId="3" fontId="5" fillId="0" borderId="45" xfId="0" applyNumberFormat="1" applyFont="1" applyFill="1" applyBorder="1" applyAlignment="1">
      <alignment horizontal="center" wrapText="1"/>
    </xf>
    <xf numFmtId="0" fontId="4" fillId="0" borderId="44" xfId="0" applyNumberFormat="1" applyFont="1" applyFill="1" applyBorder="1" applyAlignment="1">
      <alignment horizontal="center" wrapText="1"/>
    </xf>
    <xf numFmtId="164" fontId="0" fillId="0" borderId="19" xfId="0" applyNumberFormat="1" applyFill="1" applyBorder="1" applyAlignment="1">
      <alignment horizontal="center"/>
    </xf>
    <xf numFmtId="3" fontId="0" fillId="0" borderId="19" xfId="0" applyNumberFormat="1" applyFont="1" applyFill="1" applyBorder="1" applyAlignment="1">
      <alignment horizontal="center"/>
    </xf>
    <xf numFmtId="3" fontId="0" fillId="0" borderId="33" xfId="0" applyNumberFormat="1" applyFont="1" applyFill="1" applyBorder="1" applyAlignment="1">
      <alignment horizontal="center" vertical="top" wrapText="1"/>
    </xf>
    <xf numFmtId="1" fontId="0" fillId="0" borderId="19" xfId="0" applyNumberFormat="1" applyFont="1" applyBorder="1" applyAlignment="1">
      <alignment horizontal="center"/>
    </xf>
    <xf numFmtId="1" fontId="0" fillId="0" borderId="19" xfId="0" applyNumberFormat="1" applyBorder="1" applyAlignment="1">
      <alignment horizontal="center"/>
    </xf>
    <xf numFmtId="1" fontId="0" fillId="0" borderId="19" xfId="0" applyNumberFormat="1" applyFont="1" applyBorder="1" applyAlignment="1">
      <alignment horizontal="center"/>
    </xf>
    <xf numFmtId="1" fontId="0" fillId="0" borderId="19" xfId="0" applyNumberFormat="1" applyFill="1" applyBorder="1" applyAlignment="1">
      <alignment horizontal="center" wrapText="1"/>
    </xf>
    <xf numFmtId="3" fontId="0" fillId="0" borderId="6" xfId="0" applyNumberFormat="1" applyFont="1" applyFill="1" applyBorder="1" applyAlignment="1">
      <alignment horizontal="center"/>
    </xf>
    <xf numFmtId="3" fontId="0" fillId="0" borderId="8" xfId="0" applyNumberFormat="1" applyFill="1" applyBorder="1" applyAlignment="1">
      <alignment wrapText="1"/>
    </xf>
    <xf numFmtId="0" fontId="0" fillId="0" borderId="7" xfId="0" applyBorder="1" applyAlignment="1">
      <alignment horizontal="center"/>
    </xf>
    <xf numFmtId="0" fontId="0" fillId="0" borderId="8" xfId="0" applyBorder="1" applyAlignment="1">
      <alignment horizontal="center"/>
    </xf>
    <xf numFmtId="164" fontId="0" fillId="0" borderId="51" xfId="0" applyNumberFormat="1" applyFont="1" applyBorder="1" applyAlignment="1">
      <alignment horizontal="center"/>
    </xf>
    <xf numFmtId="1" fontId="0" fillId="0" borderId="52" xfId="0" applyNumberFormat="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xf>
    <xf numFmtId="0" fontId="0" fillId="0" borderId="22" xfId="0" applyFill="1" applyBorder="1" applyAlignment="1">
      <alignment/>
    </xf>
    <xf numFmtId="0" fontId="0" fillId="0" borderId="11" xfId="0" applyBorder="1" applyAlignment="1">
      <alignment/>
    </xf>
    <xf numFmtId="0" fontId="0" fillId="0" borderId="33" xfId="0" applyBorder="1" applyAlignment="1">
      <alignment/>
    </xf>
    <xf numFmtId="0" fontId="0" fillId="0" borderId="21" xfId="0" applyBorder="1" applyAlignment="1">
      <alignment/>
    </xf>
    <xf numFmtId="0" fontId="0" fillId="0" borderId="17" xfId="0" applyBorder="1" applyAlignment="1">
      <alignment/>
    </xf>
    <xf numFmtId="0" fontId="0" fillId="0" borderId="10" xfId="0" applyBorder="1" applyAlignment="1">
      <alignment/>
    </xf>
    <xf numFmtId="0" fontId="15" fillId="0" borderId="53" xfId="0" applyFont="1" applyBorder="1" applyAlignment="1">
      <alignment/>
    </xf>
    <xf numFmtId="0" fontId="0" fillId="0" borderId="24" xfId="0" applyBorder="1" applyAlignment="1">
      <alignment/>
    </xf>
    <xf numFmtId="0" fontId="15" fillId="0" borderId="39" xfId="0" applyFont="1" applyBorder="1" applyAlignment="1">
      <alignment/>
    </xf>
    <xf numFmtId="3" fontId="0" fillId="0" borderId="13" xfId="0" applyNumberFormat="1" applyFill="1" applyBorder="1" applyAlignment="1">
      <alignment wrapText="1"/>
    </xf>
    <xf numFmtId="0" fontId="4" fillId="0" borderId="46" xfId="0" applyNumberFormat="1" applyFont="1" applyFill="1" applyBorder="1" applyAlignment="1">
      <alignment horizontal="center" wrapText="1"/>
    </xf>
    <xf numFmtId="164" fontId="0" fillId="0" borderId="44" xfId="0" applyNumberFormat="1" applyFont="1" applyBorder="1" applyAlignment="1">
      <alignment horizontal="right"/>
    </xf>
    <xf numFmtId="3" fontId="0" fillId="0" borderId="6" xfId="0" applyNumberFormat="1" applyFont="1" applyBorder="1" applyAlignment="1">
      <alignment/>
    </xf>
    <xf numFmtId="3" fontId="0" fillId="0" borderId="6" xfId="0" applyNumberFormat="1" applyFont="1" applyFill="1" applyBorder="1" applyAlignment="1">
      <alignment/>
    </xf>
    <xf numFmtId="3" fontId="0" fillId="0" borderId="7" xfId="0" applyNumberFormat="1" applyFont="1" applyFill="1" applyBorder="1" applyAlignment="1">
      <alignment/>
    </xf>
    <xf numFmtId="164" fontId="0" fillId="0" borderId="33" xfId="0" applyNumberFormat="1" applyFill="1" applyBorder="1" applyAlignment="1">
      <alignment horizontal="center"/>
    </xf>
    <xf numFmtId="0" fontId="4" fillId="0" borderId="22" xfId="0" applyNumberFormat="1" applyFont="1" applyFill="1" applyBorder="1" applyAlignment="1">
      <alignment horizontal="center" wrapText="1"/>
    </xf>
    <xf numFmtId="0" fontId="1" fillId="0" borderId="37" xfId="0" applyFont="1" applyFill="1" applyBorder="1" applyAlignment="1">
      <alignment horizontal="left" vertical="top" wrapText="1"/>
    </xf>
    <xf numFmtId="3" fontId="0" fillId="0" borderId="19" xfId="0" applyNumberFormat="1" applyFont="1" applyFill="1" applyBorder="1" applyAlignment="1">
      <alignment horizontal="right" vertical="top" wrapText="1"/>
    </xf>
    <xf numFmtId="164" fontId="0" fillId="0" borderId="19" xfId="0" applyNumberFormat="1" applyFont="1" applyFill="1" applyBorder="1" applyAlignment="1">
      <alignment horizontal="center" vertical="top" wrapText="1"/>
    </xf>
    <xf numFmtId="3" fontId="0" fillId="0" borderId="19" xfId="0" applyNumberFormat="1" applyFont="1" applyFill="1" applyBorder="1" applyAlignment="1">
      <alignment horizontal="right"/>
    </xf>
    <xf numFmtId="3" fontId="0" fillId="0" borderId="33" xfId="0" applyNumberFormat="1" applyFont="1" applyFill="1" applyBorder="1" applyAlignment="1">
      <alignment horizontal="right" vertical="top" wrapText="1"/>
    </xf>
    <xf numFmtId="0" fontId="5" fillId="0" borderId="54" xfId="0" applyNumberFormat="1" applyFont="1" applyFill="1" applyBorder="1" applyAlignment="1">
      <alignment horizontal="center" wrapText="1"/>
    </xf>
    <xf numFmtId="3" fontId="0" fillId="0" borderId="55" xfId="0" applyNumberFormat="1" applyFill="1" applyBorder="1" applyAlignment="1">
      <alignment wrapText="1"/>
    </xf>
    <xf numFmtId="0" fontId="4" fillId="0" borderId="51" xfId="0" applyNumberFormat="1" applyFont="1" applyFill="1" applyBorder="1" applyAlignment="1">
      <alignment horizontal="center" wrapText="1"/>
    </xf>
    <xf numFmtId="1" fontId="0" fillId="0" borderId="19" xfId="0" applyNumberFormat="1" applyFill="1" applyBorder="1" applyAlignment="1">
      <alignment horizontal="center"/>
    </xf>
    <xf numFmtId="1" fontId="0" fillId="0" borderId="19" xfId="0" applyNumberFormat="1" applyFont="1" applyFill="1" applyBorder="1" applyAlignment="1">
      <alignment horizontal="center" wrapText="1"/>
    </xf>
    <xf numFmtId="3" fontId="0" fillId="0" borderId="7" xfId="0" applyNumberFormat="1" applyFont="1" applyFill="1" applyBorder="1" applyAlignment="1">
      <alignment horizontal="center" wrapText="1"/>
    </xf>
    <xf numFmtId="3" fontId="0" fillId="0" borderId="8" xfId="0" applyNumberFormat="1" applyFont="1" applyFill="1" applyBorder="1" applyAlignment="1">
      <alignment horizontal="center" wrapText="1"/>
    </xf>
    <xf numFmtId="3" fontId="0" fillId="0" borderId="30" xfId="0" applyNumberFormat="1" applyFill="1" applyBorder="1" applyAlignment="1">
      <alignment wrapText="1"/>
    </xf>
    <xf numFmtId="1" fontId="0" fillId="0" borderId="33" xfId="0" applyNumberFormat="1" applyFont="1" applyFill="1" applyBorder="1" applyAlignment="1">
      <alignment horizontal="center" wrapText="1"/>
    </xf>
    <xf numFmtId="3" fontId="4" fillId="0" borderId="11" xfId="0" applyNumberFormat="1" applyFont="1" applyFill="1" applyBorder="1" applyAlignment="1">
      <alignment horizontal="center" wrapText="1"/>
    </xf>
    <xf numFmtId="0" fontId="4" fillId="0" borderId="39" xfId="0" applyNumberFormat="1" applyFont="1" applyFill="1" applyBorder="1" applyAlignment="1">
      <alignment horizontal="center" wrapText="1"/>
    </xf>
    <xf numFmtId="1" fontId="0" fillId="0" borderId="19" xfId="0" applyNumberFormat="1" applyFont="1" applyFill="1" applyBorder="1" applyAlignment="1">
      <alignment horizontal="center"/>
    </xf>
    <xf numFmtId="1" fontId="0" fillId="0" borderId="33" xfId="0" applyNumberFormat="1" applyFill="1" applyBorder="1" applyAlignment="1">
      <alignment horizontal="center" wrapText="1"/>
    </xf>
    <xf numFmtId="3" fontId="0" fillId="0" borderId="24" xfId="0" applyNumberFormat="1" applyFill="1" applyBorder="1" applyAlignment="1">
      <alignment wrapText="1"/>
    </xf>
    <xf numFmtId="1" fontId="0" fillId="0" borderId="30" xfId="0" applyNumberFormat="1" applyBorder="1" applyAlignment="1">
      <alignment wrapText="1"/>
    </xf>
    <xf numFmtId="1" fontId="1" fillId="0" borderId="19" xfId="0" applyNumberFormat="1" applyFont="1" applyFill="1" applyBorder="1" applyAlignment="1">
      <alignment horizontal="center"/>
    </xf>
    <xf numFmtId="1" fontId="0" fillId="0" borderId="19" xfId="0" applyNumberFormat="1" applyFont="1" applyFill="1" applyBorder="1" applyAlignment="1">
      <alignment horizontal="center" wrapText="1"/>
    </xf>
    <xf numFmtId="3" fontId="0" fillId="0" borderId="49" xfId="0" applyNumberFormat="1" applyFill="1" applyBorder="1" applyAlignment="1">
      <alignment wrapText="1"/>
    </xf>
    <xf numFmtId="164" fontId="0" fillId="0" borderId="52" xfId="0" applyNumberFormat="1" applyFill="1" applyBorder="1" applyAlignment="1">
      <alignment horizontal="center"/>
    </xf>
    <xf numFmtId="0" fontId="0" fillId="0" borderId="56" xfId="0" applyBorder="1" applyAlignment="1">
      <alignment/>
    </xf>
    <xf numFmtId="0" fontId="0" fillId="0" borderId="4" xfId="0" applyFont="1" applyBorder="1" applyAlignment="1">
      <alignment horizontal="left" vertical="top" wrapText="1"/>
    </xf>
    <xf numFmtId="0" fontId="0" fillId="0" borderId="4" xfId="0" applyFill="1" applyBorder="1" applyAlignment="1">
      <alignment wrapText="1"/>
    </xf>
    <xf numFmtId="0" fontId="5" fillId="0" borderId="36" xfId="0" applyNumberFormat="1" applyFont="1" applyFill="1" applyBorder="1" applyAlignment="1">
      <alignment horizontal="center" wrapText="1"/>
    </xf>
    <xf numFmtId="0" fontId="2" fillId="0" borderId="22" xfId="0" applyFont="1" applyFill="1" applyBorder="1" applyAlignment="1">
      <alignment wrapText="1"/>
    </xf>
    <xf numFmtId="0" fontId="2" fillId="0" borderId="29" xfId="0" applyFont="1" applyFill="1" applyBorder="1" applyAlignment="1">
      <alignment/>
    </xf>
    <xf numFmtId="0" fontId="0" fillId="0" borderId="21" xfId="0" applyFill="1" applyBorder="1" applyAlignment="1">
      <alignment/>
    </xf>
    <xf numFmtId="0" fontId="1" fillId="0" borderId="22" xfId="0" applyFont="1" applyFill="1" applyBorder="1" applyAlignment="1">
      <alignment wrapText="1" readingOrder="1"/>
    </xf>
    <xf numFmtId="164" fontId="0" fillId="0" borderId="19" xfId="0" applyNumberFormat="1" applyFill="1" applyBorder="1" applyAlignment="1">
      <alignment/>
    </xf>
    <xf numFmtId="3" fontId="0" fillId="0" borderId="19" xfId="0" applyNumberFormat="1" applyFont="1" applyFill="1" applyBorder="1" applyAlignment="1">
      <alignment vertical="top" wrapText="1"/>
    </xf>
    <xf numFmtId="164" fontId="0" fillId="0" borderId="19" xfId="0" applyNumberFormat="1" applyFont="1" applyFill="1" applyBorder="1" applyAlignment="1">
      <alignment vertical="top" wrapText="1"/>
    </xf>
    <xf numFmtId="3" fontId="0" fillId="0" borderId="19" xfId="0" applyNumberFormat="1" applyFont="1" applyFill="1" applyBorder="1" applyAlignment="1">
      <alignment/>
    </xf>
    <xf numFmtId="3" fontId="0" fillId="0" borderId="12" xfId="0" applyNumberFormat="1" applyFont="1" applyFill="1" applyBorder="1" applyAlignment="1">
      <alignment vertical="top" wrapText="1"/>
    </xf>
    <xf numFmtId="3" fontId="0" fillId="0" borderId="13" xfId="0" applyNumberFormat="1" applyFont="1" applyBorder="1" applyAlignment="1">
      <alignment vertical="top" wrapText="1"/>
    </xf>
    <xf numFmtId="3" fontId="0" fillId="0" borderId="52" xfId="0" applyNumberFormat="1" applyFont="1" applyFill="1" applyBorder="1" applyAlignment="1">
      <alignment vertical="top" wrapText="1"/>
    </xf>
    <xf numFmtId="3" fontId="0" fillId="0" borderId="20" xfId="0" applyNumberFormat="1" applyFill="1" applyBorder="1" applyAlignment="1">
      <alignment wrapText="1"/>
    </xf>
    <xf numFmtId="1" fontId="0" fillId="0" borderId="51" xfId="0" applyNumberFormat="1" applyFill="1" applyBorder="1" applyAlignment="1">
      <alignment horizontal="center"/>
    </xf>
    <xf numFmtId="3" fontId="0" fillId="0" borderId="12" xfId="0" applyNumberFormat="1" applyBorder="1" applyAlignment="1">
      <alignment horizontal="center" wrapText="1"/>
    </xf>
    <xf numFmtId="3" fontId="0" fillId="0" borderId="13" xfId="0" applyNumberFormat="1" applyBorder="1" applyAlignment="1">
      <alignment wrapText="1"/>
    </xf>
    <xf numFmtId="3" fontId="1" fillId="0" borderId="22" xfId="0" applyNumberFormat="1" applyFont="1" applyFill="1" applyBorder="1" applyAlignment="1">
      <alignment horizontal="left" vertical="top" wrapText="1"/>
    </xf>
    <xf numFmtId="3" fontId="0" fillId="0" borderId="26" xfId="0" applyNumberFormat="1" applyFill="1" applyBorder="1" applyAlignment="1">
      <alignment wrapText="1"/>
    </xf>
    <xf numFmtId="164" fontId="0" fillId="0" borderId="51" xfId="0" applyNumberFormat="1" applyFill="1" applyBorder="1" applyAlignment="1">
      <alignment horizontal="center"/>
    </xf>
    <xf numFmtId="3" fontId="0" fillId="0" borderId="57" xfId="0" applyNumberFormat="1" applyBorder="1" applyAlignment="1">
      <alignment/>
    </xf>
    <xf numFmtId="0" fontId="1" fillId="0" borderId="29" xfId="0" applyFont="1" applyFill="1" applyBorder="1" applyAlignment="1">
      <alignment/>
    </xf>
    <xf numFmtId="3" fontId="0" fillId="0" borderId="12" xfId="0" applyNumberFormat="1" applyFont="1" applyFill="1" applyBorder="1" applyAlignment="1">
      <alignment horizontal="center" vertical="top" wrapText="1"/>
    </xf>
    <xf numFmtId="3" fontId="0" fillId="0" borderId="13" xfId="0" applyNumberFormat="1" applyFont="1" applyBorder="1" applyAlignment="1">
      <alignment horizontal="center" vertical="top" wrapText="1"/>
    </xf>
    <xf numFmtId="164" fontId="0" fillId="0" borderId="52" xfId="0" applyNumberFormat="1" applyFont="1" applyFill="1" applyBorder="1" applyAlignment="1">
      <alignment horizontal="center" vertical="top" wrapText="1"/>
    </xf>
    <xf numFmtId="3" fontId="0" fillId="0" borderId="51" xfId="0" applyNumberFormat="1" applyFill="1" applyBorder="1" applyAlignment="1">
      <alignment horizontal="center"/>
    </xf>
    <xf numFmtId="3" fontId="0" fillId="0" borderId="19" xfId="0" applyNumberFormat="1" applyFont="1" applyFill="1" applyBorder="1" applyAlignment="1">
      <alignment horizontal="center" wrapText="1"/>
    </xf>
    <xf numFmtId="3" fontId="0" fillId="0" borderId="19" xfId="0" applyNumberFormat="1" applyFill="1" applyBorder="1" applyAlignment="1">
      <alignment horizontal="center"/>
    </xf>
    <xf numFmtId="3" fontId="1" fillId="0" borderId="19" xfId="0" applyNumberFormat="1" applyFont="1" applyFill="1" applyBorder="1" applyAlignment="1">
      <alignment horizontal="center"/>
    </xf>
    <xf numFmtId="3" fontId="1" fillId="0" borderId="19" xfId="0" applyNumberFormat="1" applyFont="1" applyFill="1" applyBorder="1" applyAlignment="1">
      <alignment horizontal="center" wrapText="1"/>
    </xf>
    <xf numFmtId="3" fontId="0" fillId="0" borderId="12" xfId="0" applyNumberFormat="1" applyBorder="1" applyAlignment="1">
      <alignment wrapText="1"/>
    </xf>
    <xf numFmtId="3" fontId="0" fillId="0" borderId="52" xfId="0" applyNumberFormat="1" applyBorder="1" applyAlignment="1">
      <alignment wrapText="1"/>
    </xf>
    <xf numFmtId="3" fontId="0" fillId="0" borderId="24" xfId="0" applyNumberFormat="1" applyBorder="1" applyAlignment="1">
      <alignment horizontal="center"/>
    </xf>
    <xf numFmtId="0" fontId="0" fillId="0" borderId="29" xfId="0" applyBorder="1" applyAlignment="1">
      <alignment/>
    </xf>
    <xf numFmtId="3" fontId="0" fillId="0" borderId="9" xfId="0" applyNumberFormat="1" applyBorder="1" applyAlignment="1">
      <alignment horizontal="center"/>
    </xf>
    <xf numFmtId="3" fontId="0" fillId="0" borderId="11" xfId="0" applyNumberFormat="1" applyBorder="1" applyAlignment="1">
      <alignment horizontal="center"/>
    </xf>
    <xf numFmtId="3" fontId="0" fillId="0" borderId="39" xfId="0" applyNumberFormat="1" applyBorder="1" applyAlignment="1">
      <alignment/>
    </xf>
    <xf numFmtId="3" fontId="0" fillId="0" borderId="19" xfId="0" applyNumberFormat="1" applyBorder="1" applyAlignment="1">
      <alignment horizontal="center"/>
    </xf>
    <xf numFmtId="3" fontId="0" fillId="0" borderId="19" xfId="0" applyNumberFormat="1" applyBorder="1" applyAlignment="1">
      <alignment/>
    </xf>
    <xf numFmtId="3" fontId="0" fillId="0" borderId="14" xfId="0" applyNumberFormat="1" applyBorder="1" applyAlignment="1">
      <alignment horizontal="center"/>
    </xf>
    <xf numFmtId="3" fontId="0" fillId="0" borderId="57" xfId="0" applyNumberFormat="1" applyBorder="1" applyAlignment="1">
      <alignment horizontal="center"/>
    </xf>
    <xf numFmtId="3" fontId="0" fillId="0" borderId="49" xfId="0" applyNumberFormat="1" applyBorder="1" applyAlignment="1">
      <alignment horizontal="center"/>
    </xf>
    <xf numFmtId="0" fontId="0" fillId="0" borderId="37" xfId="0" applyFill="1" applyBorder="1" applyAlignment="1">
      <alignment horizontal="left" vertical="top" wrapText="1"/>
    </xf>
    <xf numFmtId="164" fontId="0" fillId="0" borderId="32" xfId="0" applyNumberFormat="1" applyBorder="1" applyAlignment="1">
      <alignment horizontal="center"/>
    </xf>
    <xf numFmtId="0" fontId="0" fillId="0" borderId="16" xfId="0" applyBorder="1" applyAlignment="1">
      <alignment/>
    </xf>
    <xf numFmtId="0" fontId="4" fillId="0" borderId="54" xfId="0" applyNumberFormat="1" applyFont="1" applyFill="1" applyBorder="1" applyAlignment="1">
      <alignment horizontal="center" wrapText="1"/>
    </xf>
    <xf numFmtId="0" fontId="0" fillId="0" borderId="3" xfId="0" applyFont="1" applyBorder="1" applyAlignment="1">
      <alignment horizontal="center"/>
    </xf>
    <xf numFmtId="0" fontId="0" fillId="3" borderId="3" xfId="0" applyFill="1" applyBorder="1" applyAlignment="1">
      <alignment/>
    </xf>
    <xf numFmtId="0" fontId="0" fillId="4" borderId="3" xfId="0" applyFill="1" applyBorder="1" applyAlignment="1">
      <alignment/>
    </xf>
    <xf numFmtId="3" fontId="0" fillId="3" borderId="3" xfId="0" applyNumberFormat="1" applyFill="1" applyBorder="1" applyAlignment="1">
      <alignment vertical="top"/>
    </xf>
    <xf numFmtId="3" fontId="0" fillId="4" borderId="3" xfId="0" applyNumberFormat="1" applyFill="1" applyBorder="1" applyAlignment="1">
      <alignment vertical="top"/>
    </xf>
    <xf numFmtId="3" fontId="1" fillId="0" borderId="6" xfId="0" applyNumberFormat="1" applyFont="1" applyBorder="1" applyAlignment="1">
      <alignment horizontal="center"/>
    </xf>
    <xf numFmtId="3" fontId="1" fillId="0" borderId="3" xfId="0" applyNumberFormat="1" applyFont="1" applyBorder="1" applyAlignment="1">
      <alignment horizontal="center"/>
    </xf>
    <xf numFmtId="0" fontId="0" fillId="0" borderId="6" xfId="0" applyBorder="1" applyAlignment="1">
      <alignment horizontal="center"/>
    </xf>
    <xf numFmtId="0" fontId="0" fillId="0" borderId="3" xfId="0" applyBorder="1" applyAlignment="1">
      <alignment horizontal="center"/>
    </xf>
    <xf numFmtId="3" fontId="0" fillId="0" borderId="6" xfId="0" applyNumberFormat="1" applyFont="1" applyBorder="1" applyAlignment="1">
      <alignment horizontal="center"/>
    </xf>
    <xf numFmtId="3" fontId="0" fillId="0" borderId="19" xfId="0" applyNumberFormat="1" applyFont="1" applyBorder="1" applyAlignment="1">
      <alignment horizontal="center"/>
    </xf>
    <xf numFmtId="3" fontId="0" fillId="0" borderId="7" xfId="0" applyNumberFormat="1" applyBorder="1" applyAlignment="1">
      <alignment horizontal="center"/>
    </xf>
    <xf numFmtId="3" fontId="0" fillId="0" borderId="33" xfId="0" applyNumberFormat="1" applyBorder="1" applyAlignment="1">
      <alignment horizontal="center"/>
    </xf>
    <xf numFmtId="1" fontId="0" fillId="0" borderId="12" xfId="0" applyNumberFormat="1" applyBorder="1" applyAlignment="1">
      <alignment/>
    </xf>
    <xf numFmtId="1" fontId="0" fillId="0" borderId="13" xfId="0" applyNumberFormat="1" applyBorder="1" applyAlignment="1">
      <alignment/>
    </xf>
    <xf numFmtId="1" fontId="0" fillId="0" borderId="55" xfId="0" applyNumberFormat="1" applyBorder="1" applyAlignment="1">
      <alignment/>
    </xf>
    <xf numFmtId="1" fontId="0" fillId="0" borderId="0" xfId="0" applyNumberFormat="1" applyBorder="1" applyAlignment="1">
      <alignment/>
    </xf>
    <xf numFmtId="3" fontId="0" fillId="0" borderId="58" xfId="0" applyNumberFormat="1" applyFill="1" applyBorder="1" applyAlignment="1">
      <alignment horizontal="center" wrapText="1"/>
    </xf>
    <xf numFmtId="0" fontId="0" fillId="0" borderId="11" xfId="0" applyBorder="1" applyAlignment="1">
      <alignment horizontal="center"/>
    </xf>
    <xf numFmtId="3" fontId="0" fillId="0" borderId="21" xfId="0" applyNumberFormat="1" applyFont="1" applyBorder="1" applyAlignment="1">
      <alignment horizontal="center"/>
    </xf>
    <xf numFmtId="164" fontId="0" fillId="0" borderId="19" xfId="0" applyNumberFormat="1" applyBorder="1" applyAlignment="1">
      <alignment/>
    </xf>
    <xf numFmtId="164" fontId="0" fillId="0" borderId="15" xfId="0" applyNumberFormat="1" applyBorder="1" applyAlignment="1">
      <alignment/>
    </xf>
    <xf numFmtId="164" fontId="0" fillId="0" borderId="15" xfId="0" applyNumberFormat="1" applyFill="1" applyBorder="1" applyAlignment="1">
      <alignment horizontal="center"/>
    </xf>
    <xf numFmtId="0" fontId="5" fillId="0" borderId="11" xfId="0" applyNumberFormat="1" applyFont="1" applyFill="1" applyBorder="1" applyAlignment="1">
      <alignment horizontal="center" wrapText="1"/>
    </xf>
    <xf numFmtId="164" fontId="0" fillId="0" borderId="40" xfId="0" applyNumberFormat="1" applyBorder="1" applyAlignment="1">
      <alignment horizontal="center"/>
    </xf>
    <xf numFmtId="164" fontId="0" fillId="0" borderId="14" xfId="0" applyNumberFormat="1" applyBorder="1" applyAlignment="1">
      <alignment horizontal="center"/>
    </xf>
    <xf numFmtId="164" fontId="0" fillId="0" borderId="33" xfId="0" applyNumberFormat="1" applyBorder="1" applyAlignment="1">
      <alignment/>
    </xf>
    <xf numFmtId="3" fontId="0" fillId="0" borderId="9" xfId="0" applyNumberFormat="1" applyFill="1" applyBorder="1" applyAlignment="1">
      <alignment horizontal="center"/>
    </xf>
    <xf numFmtId="3" fontId="0" fillId="0" borderId="11" xfId="0" applyNumberFormat="1" applyFill="1" applyBorder="1" applyAlignment="1">
      <alignment horizontal="center"/>
    </xf>
    <xf numFmtId="164" fontId="0" fillId="0" borderId="39" xfId="0" applyNumberFormat="1" applyFill="1" applyBorder="1" applyAlignment="1">
      <alignment horizontal="center"/>
    </xf>
    <xf numFmtId="3" fontId="0" fillId="0" borderId="11" xfId="0" applyNumberFormat="1" applyFill="1" applyBorder="1" applyAlignment="1">
      <alignment wrapText="1"/>
    </xf>
    <xf numFmtId="3" fontId="0" fillId="0" borderId="14" xfId="0" applyNumberFormat="1" applyFont="1" applyBorder="1" applyAlignment="1">
      <alignment/>
    </xf>
    <xf numFmtId="164" fontId="0" fillId="0" borderId="19" xfId="0" applyNumberFormat="1" applyBorder="1" applyAlignment="1">
      <alignment horizontal="center"/>
    </xf>
    <xf numFmtId="3" fontId="0" fillId="0" borderId="23" xfId="0" applyNumberFormat="1" applyFill="1" applyBorder="1" applyAlignment="1">
      <alignment horizontal="center"/>
    </xf>
    <xf numFmtId="3" fontId="0" fillId="0" borderId="23" xfId="0" applyNumberFormat="1" applyFill="1" applyBorder="1" applyAlignment="1">
      <alignment wrapText="1"/>
    </xf>
    <xf numFmtId="3" fontId="0" fillId="0" borderId="30" xfId="0" applyNumberFormat="1" applyFill="1" applyBorder="1" applyAlignment="1">
      <alignment horizontal="center" wrapText="1"/>
    </xf>
    <xf numFmtId="3" fontId="0" fillId="0" borderId="13" xfId="0" applyNumberFormat="1" applyFont="1" applyFill="1" applyBorder="1" applyAlignment="1">
      <alignment horizontal="center" wrapText="1"/>
    </xf>
    <xf numFmtId="3" fontId="0" fillId="0" borderId="59" xfId="0" applyNumberFormat="1" applyFill="1" applyBorder="1" applyAlignment="1">
      <alignment wrapText="1"/>
    </xf>
    <xf numFmtId="3" fontId="0" fillId="0" borderId="57" xfId="0" applyNumberFormat="1" applyFill="1" applyBorder="1" applyAlignment="1">
      <alignment horizontal="center"/>
    </xf>
    <xf numFmtId="3" fontId="0" fillId="0" borderId="57" xfId="0" applyNumberFormat="1" applyFill="1" applyBorder="1" applyAlignment="1">
      <alignment wrapText="1"/>
    </xf>
    <xf numFmtId="3" fontId="0" fillId="0" borderId="27" xfId="0" applyNumberFormat="1" applyFill="1" applyBorder="1" applyAlignment="1">
      <alignment horizontal="center"/>
    </xf>
    <xf numFmtId="0" fontId="1" fillId="4" borderId="3" xfId="0" applyFont="1" applyFill="1" applyBorder="1" applyAlignment="1">
      <alignment/>
    </xf>
    <xf numFmtId="164" fontId="0" fillId="4" borderId="4" xfId="18" applyNumberFormat="1" applyFill="1" applyBorder="1" applyAlignment="1">
      <alignment vertical="top"/>
    </xf>
    <xf numFmtId="3" fontId="0" fillId="0" borderId="16" xfId="0" applyNumberFormat="1" applyFill="1" applyBorder="1" applyAlignment="1">
      <alignment vertical="top"/>
    </xf>
    <xf numFmtId="0" fontId="6" fillId="0" borderId="20" xfId="0" applyFont="1" applyFill="1" applyBorder="1" applyAlignment="1">
      <alignment vertical="center" wrapText="1"/>
    </xf>
    <xf numFmtId="3" fontId="0" fillId="0" borderId="38" xfId="0" applyNumberFormat="1" applyFont="1" applyFill="1" applyBorder="1" applyAlignment="1">
      <alignment horizontal="center" wrapText="1"/>
    </xf>
    <xf numFmtId="3" fontId="0" fillId="0" borderId="23" xfId="0" applyNumberFormat="1" applyFont="1" applyFill="1" applyBorder="1" applyAlignment="1">
      <alignment horizontal="center" wrapText="1"/>
    </xf>
    <xf numFmtId="1" fontId="0" fillId="0" borderId="60" xfId="0" applyNumberFormat="1" applyFont="1" applyFill="1" applyBorder="1" applyAlignment="1">
      <alignment horizontal="center" wrapText="1"/>
    </xf>
    <xf numFmtId="3" fontId="0" fillId="0" borderId="8" xfId="0" applyNumberFormat="1" applyFont="1" applyBorder="1" applyAlignment="1">
      <alignment horizontal="center"/>
    </xf>
    <xf numFmtId="164" fontId="0" fillId="0" borderId="15" xfId="0" applyNumberFormat="1" applyFont="1" applyBorder="1" applyAlignment="1">
      <alignment horizontal="center"/>
    </xf>
    <xf numFmtId="3" fontId="0" fillId="0" borderId="26" xfId="0" applyNumberFormat="1" applyFont="1" applyBorder="1" applyAlignment="1">
      <alignment horizontal="right"/>
    </xf>
    <xf numFmtId="3" fontId="0" fillId="0" borderId="57" xfId="0" applyNumberFormat="1" applyFont="1" applyBorder="1" applyAlignment="1">
      <alignment horizontal="right"/>
    </xf>
    <xf numFmtId="3" fontId="0" fillId="0" borderId="18" xfId="0" applyNumberFormat="1" applyFont="1" applyBorder="1" applyAlignment="1">
      <alignment/>
    </xf>
    <xf numFmtId="3" fontId="0" fillId="0" borderId="26" xfId="0" applyNumberFormat="1" applyFont="1" applyBorder="1" applyAlignment="1">
      <alignment/>
    </xf>
    <xf numFmtId="3" fontId="0" fillId="0" borderId="27" xfId="0" applyNumberFormat="1" applyFont="1" applyBorder="1" applyAlignment="1">
      <alignment/>
    </xf>
    <xf numFmtId="0" fontId="1" fillId="3" borderId="3" xfId="0" applyFont="1" applyFill="1" applyBorder="1" applyAlignment="1" quotePrefix="1">
      <alignment wrapText="1"/>
    </xf>
    <xf numFmtId="0" fontId="1" fillId="4" borderId="3" xfId="0" applyFont="1" applyFill="1" applyBorder="1" applyAlignment="1" quotePrefix="1">
      <alignment wrapText="1"/>
    </xf>
    <xf numFmtId="0" fontId="0" fillId="0" borderId="26" xfId="0" applyBorder="1" applyAlignment="1">
      <alignment horizontal="center"/>
    </xf>
    <xf numFmtId="3" fontId="0" fillId="0" borderId="51" xfId="0" applyNumberFormat="1" applyBorder="1" applyAlignment="1">
      <alignment horizontal="center"/>
    </xf>
    <xf numFmtId="3" fontId="0" fillId="0" borderId="7" xfId="0" applyNumberFormat="1" applyFont="1" applyBorder="1" applyAlignment="1">
      <alignment horizontal="center"/>
    </xf>
    <xf numFmtId="0" fontId="0" fillId="0" borderId="8" xfId="0" applyFont="1" applyBorder="1" applyAlignment="1">
      <alignment horizontal="center"/>
    </xf>
    <xf numFmtId="3" fontId="0" fillId="0" borderId="61" xfId="0" applyNumberFormat="1" applyBorder="1" applyAlignment="1">
      <alignment horizontal="center"/>
    </xf>
    <xf numFmtId="164" fontId="0" fillId="0" borderId="33" xfId="0" applyNumberFormat="1" applyBorder="1" applyAlignment="1">
      <alignment horizontal="center"/>
    </xf>
    <xf numFmtId="3" fontId="0" fillId="0" borderId="48" xfId="0" applyNumberFormat="1" applyFill="1" applyBorder="1" applyAlignment="1">
      <alignment horizontal="center" wrapText="1"/>
    </xf>
    <xf numFmtId="0" fontId="3" fillId="0" borderId="38" xfId="0" applyFont="1" applyFill="1" applyBorder="1" applyAlignment="1" quotePrefix="1">
      <alignment horizontal="center"/>
    </xf>
    <xf numFmtId="0" fontId="10" fillId="0" borderId="31" xfId="0" applyFont="1" applyFill="1" applyBorder="1" applyAlignment="1">
      <alignment wrapText="1"/>
    </xf>
    <xf numFmtId="0" fontId="0" fillId="0" borderId="29" xfId="0" applyFont="1" applyFill="1" applyBorder="1" applyAlignment="1">
      <alignment/>
    </xf>
    <xf numFmtId="3" fontId="0" fillId="0" borderId="17" xfId="0" applyNumberFormat="1" applyBorder="1" applyAlignment="1">
      <alignment/>
    </xf>
    <xf numFmtId="3" fontId="0" fillId="0" borderId="10" xfId="0" applyNumberFormat="1" applyBorder="1" applyAlignment="1">
      <alignment/>
    </xf>
    <xf numFmtId="3" fontId="0" fillId="0" borderId="45" xfId="0" applyNumberFormat="1" applyBorder="1" applyAlignment="1">
      <alignment/>
    </xf>
    <xf numFmtId="3" fontId="0" fillId="0" borderId="44" xfId="0" applyNumberFormat="1" applyBorder="1" applyAlignment="1">
      <alignment/>
    </xf>
    <xf numFmtId="0" fontId="1" fillId="0" borderId="17" xfId="0" applyFont="1" applyFill="1" applyBorder="1" applyAlignment="1">
      <alignment/>
    </xf>
    <xf numFmtId="0" fontId="0" fillId="0" borderId="45" xfId="0" applyBorder="1" applyAlignment="1">
      <alignment wrapText="1"/>
    </xf>
    <xf numFmtId="0" fontId="15" fillId="0" borderId="11" xfId="0" applyFont="1" applyBorder="1" applyAlignment="1">
      <alignment/>
    </xf>
    <xf numFmtId="0" fontId="0" fillId="0" borderId="54" xfId="0" applyBorder="1" applyAlignment="1">
      <alignment/>
    </xf>
    <xf numFmtId="0" fontId="0" fillId="0" borderId="7" xfId="0" applyFill="1" applyBorder="1" applyAlignment="1">
      <alignment wrapText="1"/>
    </xf>
    <xf numFmtId="164" fontId="0" fillId="0" borderId="56" xfId="0" applyNumberFormat="1" applyFont="1" applyBorder="1" applyAlignment="1">
      <alignment horizontal="center"/>
    </xf>
    <xf numFmtId="0" fontId="1" fillId="0" borderId="9" xfId="0" applyFont="1" applyBorder="1" applyAlignment="1">
      <alignment/>
    </xf>
    <xf numFmtId="0" fontId="1" fillId="0" borderId="29" xfId="0" applyFont="1" applyBorder="1" applyAlignment="1">
      <alignment wrapText="1"/>
    </xf>
    <xf numFmtId="3" fontId="3" fillId="0" borderId="9" xfId="0" applyNumberFormat="1" applyFont="1" applyFill="1" applyBorder="1" applyAlignment="1" quotePrefix="1">
      <alignment horizontal="center"/>
    </xf>
    <xf numFmtId="3" fontId="3" fillId="0" borderId="11" xfId="0" applyNumberFormat="1" applyFont="1" applyFill="1" applyBorder="1" applyAlignment="1" quotePrefix="1">
      <alignment horizontal="center"/>
    </xf>
    <xf numFmtId="3" fontId="0" fillId="0" borderId="11" xfId="0" applyNumberFormat="1" applyFont="1" applyBorder="1" applyAlignment="1">
      <alignment horizontal="center"/>
    </xf>
    <xf numFmtId="3" fontId="0" fillId="0" borderId="24" xfId="0" applyNumberFormat="1" applyFill="1" applyBorder="1" applyAlignment="1">
      <alignment horizontal="center" wrapText="1"/>
    </xf>
    <xf numFmtId="164" fontId="0" fillId="0" borderId="39" xfId="0" applyNumberFormat="1" applyFont="1" applyBorder="1" applyAlignment="1">
      <alignment horizontal="center"/>
    </xf>
    <xf numFmtId="0" fontId="0" fillId="0" borderId="31" xfId="0" applyFont="1" applyFill="1" applyBorder="1" applyAlignment="1">
      <alignment vertical="center" wrapText="1"/>
    </xf>
    <xf numFmtId="3" fontId="0" fillId="0" borderId="57" xfId="0" applyNumberFormat="1" applyFill="1" applyBorder="1" applyAlignment="1">
      <alignment horizontal="center" wrapText="1"/>
    </xf>
    <xf numFmtId="3" fontId="0" fillId="0" borderId="31" xfId="0" applyNumberFormat="1" applyFill="1" applyBorder="1" applyAlignment="1">
      <alignment horizontal="center" wrapText="1"/>
    </xf>
    <xf numFmtId="3" fontId="0" fillId="0" borderId="26" xfId="0" applyNumberFormat="1" applyFill="1" applyBorder="1" applyAlignment="1">
      <alignment horizontal="center" wrapText="1"/>
    </xf>
    <xf numFmtId="1" fontId="0" fillId="0" borderId="26" xfId="0" applyNumberFormat="1" applyFill="1" applyBorder="1" applyAlignment="1">
      <alignment horizontal="center" wrapText="1"/>
    </xf>
    <xf numFmtId="1" fontId="0" fillId="0" borderId="51" xfId="0" applyNumberFormat="1" applyFill="1" applyBorder="1" applyAlignment="1">
      <alignment horizontal="center" wrapText="1"/>
    </xf>
    <xf numFmtId="0" fontId="0" fillId="0" borderId="48" xfId="0" applyFont="1" applyFill="1" applyBorder="1" applyAlignment="1">
      <alignment vertical="center" wrapText="1"/>
    </xf>
    <xf numFmtId="0" fontId="0" fillId="0" borderId="62" xfId="0" applyFont="1" applyFill="1" applyBorder="1" applyAlignment="1">
      <alignment/>
    </xf>
    <xf numFmtId="3" fontId="0" fillId="0" borderId="56" xfId="0" applyNumberFormat="1" applyFill="1" applyBorder="1" applyAlignment="1">
      <alignment horizontal="center" wrapText="1"/>
    </xf>
    <xf numFmtId="0" fontId="9" fillId="0" borderId="38" xfId="0" applyFont="1" applyBorder="1" applyAlignment="1">
      <alignment wrapText="1"/>
    </xf>
    <xf numFmtId="0" fontId="15" fillId="0" borderId="60" xfId="0" applyFont="1" applyBorder="1" applyAlignment="1">
      <alignment/>
    </xf>
    <xf numFmtId="0" fontId="10" fillId="0" borderId="31" xfId="0" applyFont="1" applyBorder="1" applyAlignment="1">
      <alignment/>
    </xf>
    <xf numFmtId="0" fontId="10" fillId="0" borderId="6" xfId="0" applyFont="1" applyBorder="1" applyAlignment="1">
      <alignment/>
    </xf>
    <xf numFmtId="0" fontId="10" fillId="0" borderId="6" xfId="0" applyFont="1" applyBorder="1" applyAlignment="1">
      <alignment/>
    </xf>
    <xf numFmtId="0" fontId="10" fillId="0" borderId="6" xfId="0" applyFont="1" applyBorder="1" applyAlignment="1">
      <alignment wrapText="1"/>
    </xf>
    <xf numFmtId="0" fontId="10" fillId="0" borderId="6" xfId="0" applyFont="1" applyBorder="1" applyAlignment="1">
      <alignment horizontal="left" indent="3"/>
    </xf>
    <xf numFmtId="0" fontId="0" fillId="0" borderId="7" xfId="0" applyBorder="1" applyAlignment="1">
      <alignment horizontal="left" indent="3"/>
    </xf>
    <xf numFmtId="164" fontId="0" fillId="0" borderId="62" xfId="0" applyNumberFormat="1" applyBorder="1" applyAlignment="1">
      <alignment horizontal="center"/>
    </xf>
    <xf numFmtId="3" fontId="10" fillId="0" borderId="6" xfId="0" applyNumberFormat="1" applyFont="1" applyBorder="1" applyAlignment="1">
      <alignment/>
    </xf>
    <xf numFmtId="3" fontId="10" fillId="0" borderId="9" xfId="0" applyNumberFormat="1" applyFont="1" applyBorder="1" applyAlignment="1">
      <alignment horizontal="center"/>
    </xf>
    <xf numFmtId="164" fontId="0" fillId="0" borderId="39" xfId="0" applyNumberFormat="1" applyBorder="1" applyAlignment="1">
      <alignment horizontal="center"/>
    </xf>
    <xf numFmtId="0" fontId="1" fillId="0" borderId="28"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8" xfId="0" applyFont="1" applyFill="1" applyBorder="1" applyAlignment="1">
      <alignment wrapText="1"/>
    </xf>
    <xf numFmtId="0" fontId="0" fillId="0" borderId="22" xfId="0" applyFill="1" applyBorder="1" applyAlignment="1">
      <alignment/>
    </xf>
    <xf numFmtId="0" fontId="0" fillId="0" borderId="5" xfId="0" applyFill="1" applyBorder="1" applyAlignment="1">
      <alignment/>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cellXfs>
  <cellStyles count="8">
    <cellStyle name="Normal" xfId="0"/>
    <cellStyle name="Followed Hyperlink" xfId="15"/>
    <cellStyle name="Comma" xfId="16"/>
    <cellStyle name="Hyperlink"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Sosiaality&#246;n%20palvelut\Sosiaality&#246;n%20palvelu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Erikoissairaanhoidon%20palvelut\Erikoissairaanhoi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Perusterveydenhuollon%20palvelut\PTH%20seurantai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Kuntoutumispalvelut\Kuntoutumispalvelut2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Vanhuspalvelut\VaPa2010T&#196;M&#19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Ty&#246;terveyshuollon%20palvelut\TTH_palvelut%20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Ymp&#228;rist&#246;terveydenhuolto\Ymp_palvelut%202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oTe\SoTeSuunnittelu\Talouden%20ja%20toiminnan%20suunnittelu%20ja%20seuranta\Talouden%20ja%20toiminnan%20seuranta%202010\Varhaiskasvatuspalvelut\Vaka%20tilastokeruu%20Uus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 val="Taul1"/>
    </sheetNames>
    <sheetDataSet>
      <sheetData sheetId="6">
        <row r="4">
          <cell r="G4">
            <v>5</v>
          </cell>
          <cell r="H4">
            <v>18</v>
          </cell>
          <cell r="M4">
            <v>1763</v>
          </cell>
          <cell r="S4">
            <v>4817</v>
          </cell>
          <cell r="Y4">
            <v>288</v>
          </cell>
        </row>
        <row r="5">
          <cell r="G5">
            <v>4</v>
          </cell>
          <cell r="H5">
            <v>15</v>
          </cell>
          <cell r="M5">
            <v>1589</v>
          </cell>
          <cell r="N5">
            <v>1727</v>
          </cell>
          <cell r="S5">
            <v>4434</v>
          </cell>
          <cell r="T5">
            <v>4438</v>
          </cell>
          <cell r="Y5">
            <v>254</v>
          </cell>
          <cell r="Z5">
            <v>228</v>
          </cell>
        </row>
        <row r="6">
          <cell r="M6">
            <v>6</v>
          </cell>
          <cell r="N6">
            <v>7</v>
          </cell>
          <cell r="S6">
            <v>250</v>
          </cell>
          <cell r="T6">
            <v>227</v>
          </cell>
          <cell r="Y6">
            <v>59</v>
          </cell>
          <cell r="Z6">
            <v>62</v>
          </cell>
        </row>
        <row r="7">
          <cell r="S7">
            <v>204</v>
          </cell>
          <cell r="T7">
            <v>195</v>
          </cell>
          <cell r="Y7">
            <v>28</v>
          </cell>
          <cell r="Z7">
            <v>31</v>
          </cell>
        </row>
        <row r="8">
          <cell r="N8">
            <v>3</v>
          </cell>
          <cell r="T8">
            <v>213</v>
          </cell>
          <cell r="Z8">
            <v>21</v>
          </cell>
        </row>
        <row r="11">
          <cell r="T11">
            <v>28</v>
          </cell>
        </row>
        <row r="12">
          <cell r="N12">
            <v>5</v>
          </cell>
          <cell r="T12">
            <v>287</v>
          </cell>
          <cell r="Z12">
            <v>13</v>
          </cell>
        </row>
        <row r="15">
          <cell r="G15">
            <v>3177</v>
          </cell>
          <cell r="H15">
            <v>2904</v>
          </cell>
          <cell r="M15">
            <v>328</v>
          </cell>
          <cell r="S15">
            <v>2140</v>
          </cell>
          <cell r="Y15">
            <v>11</v>
          </cell>
        </row>
        <row r="16">
          <cell r="M16">
            <v>232</v>
          </cell>
          <cell r="N16">
            <v>264</v>
          </cell>
          <cell r="S16">
            <v>1459</v>
          </cell>
          <cell r="T16">
            <v>1352</v>
          </cell>
          <cell r="Y16">
            <v>6</v>
          </cell>
          <cell r="Z16">
            <v>5</v>
          </cell>
        </row>
        <row r="21">
          <cell r="T21">
            <v>7</v>
          </cell>
        </row>
        <row r="23">
          <cell r="G23">
            <v>1500</v>
          </cell>
          <cell r="H23">
            <v>1394</v>
          </cell>
        </row>
        <row r="25">
          <cell r="H25">
            <v>2005</v>
          </cell>
        </row>
        <row r="26">
          <cell r="H26">
            <v>29</v>
          </cell>
        </row>
        <row r="27">
          <cell r="H27">
            <v>300</v>
          </cell>
        </row>
        <row r="28">
          <cell r="H28">
            <v>32</v>
          </cell>
        </row>
        <row r="30">
          <cell r="H30">
            <v>184</v>
          </cell>
        </row>
        <row r="32">
          <cell r="H32">
            <v>96</v>
          </cell>
        </row>
        <row r="33">
          <cell r="H33">
            <v>111</v>
          </cell>
        </row>
        <row r="35">
          <cell r="H35">
            <v>113</v>
          </cell>
        </row>
        <row r="37">
          <cell r="S37">
            <v>2131</v>
          </cell>
          <cell r="T37">
            <v>1824</v>
          </cell>
        </row>
        <row r="38">
          <cell r="S38">
            <v>13078</v>
          </cell>
          <cell r="T38">
            <v>13889</v>
          </cell>
        </row>
        <row r="39">
          <cell r="G39">
            <v>201</v>
          </cell>
          <cell r="H39">
            <v>198</v>
          </cell>
          <cell r="M39">
            <v>164</v>
          </cell>
          <cell r="N39">
            <v>168</v>
          </cell>
          <cell r="S39">
            <v>365</v>
          </cell>
          <cell r="T39">
            <v>391</v>
          </cell>
          <cell r="Y39">
            <v>18</v>
          </cell>
          <cell r="Z39">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 val="Elo"/>
      <sheetName val="Syys"/>
      <sheetName val="Loka"/>
      <sheetName val="Marras"/>
      <sheetName val="Joulu"/>
    </sheetNames>
    <sheetDataSet>
      <sheetData sheetId="5">
        <row r="35">
          <cell r="D35">
            <v>46533</v>
          </cell>
          <cell r="E35">
            <v>47641</v>
          </cell>
        </row>
        <row r="36">
          <cell r="D36">
            <v>6340</v>
          </cell>
          <cell r="E36">
            <v>5849</v>
          </cell>
        </row>
        <row r="37">
          <cell r="D37">
            <v>27335</v>
          </cell>
          <cell r="E37">
            <v>25362</v>
          </cell>
        </row>
        <row r="38">
          <cell r="D38">
            <v>4142</v>
          </cell>
          <cell r="E38">
            <v>2347</v>
          </cell>
        </row>
        <row r="39">
          <cell r="D39">
            <v>61</v>
          </cell>
          <cell r="E39">
            <v>56</v>
          </cell>
        </row>
        <row r="40">
          <cell r="D40">
            <v>1380</v>
          </cell>
          <cell r="E40">
            <v>896</v>
          </cell>
        </row>
        <row r="41">
          <cell r="D41">
            <v>50675</v>
          </cell>
          <cell r="E41">
            <v>49988</v>
          </cell>
        </row>
        <row r="42">
          <cell r="D42">
            <v>6401</v>
          </cell>
          <cell r="E42">
            <v>5905</v>
          </cell>
        </row>
        <row r="43">
          <cell r="D43">
            <v>28715</v>
          </cell>
          <cell r="E43">
            <v>26258</v>
          </cell>
        </row>
        <row r="44">
          <cell r="D44">
            <v>276</v>
          </cell>
          <cell r="E44">
            <v>106</v>
          </cell>
        </row>
        <row r="45">
          <cell r="D45">
            <v>2622</v>
          </cell>
          <cell r="E45">
            <v>2578</v>
          </cell>
        </row>
      </sheetData>
      <sheetData sheetId="6">
        <row r="4">
          <cell r="G4">
            <v>836</v>
          </cell>
          <cell r="H4">
            <v>747</v>
          </cell>
          <cell r="M4">
            <v>149</v>
          </cell>
          <cell r="N4">
            <v>154</v>
          </cell>
          <cell r="S4">
            <v>1024</v>
          </cell>
          <cell r="T4">
            <v>997</v>
          </cell>
          <cell r="Y4">
            <v>1571</v>
          </cell>
          <cell r="Z4">
            <v>1543</v>
          </cell>
        </row>
        <row r="5">
          <cell r="G5">
            <v>4834</v>
          </cell>
          <cell r="H5">
            <v>4977</v>
          </cell>
          <cell r="M5">
            <v>280</v>
          </cell>
          <cell r="N5">
            <v>224</v>
          </cell>
        </row>
        <row r="6">
          <cell r="G6">
            <v>604</v>
          </cell>
          <cell r="H6">
            <v>442</v>
          </cell>
          <cell r="M6">
            <v>61</v>
          </cell>
          <cell r="N6">
            <v>70</v>
          </cell>
          <cell r="S6">
            <v>1174</v>
          </cell>
          <cell r="T6">
            <v>1168</v>
          </cell>
          <cell r="Y6">
            <v>1318</v>
          </cell>
          <cell r="Z6">
            <v>1196</v>
          </cell>
        </row>
        <row r="7">
          <cell r="G7">
            <v>22</v>
          </cell>
          <cell r="H7">
            <v>22</v>
          </cell>
          <cell r="M7">
            <v>157</v>
          </cell>
          <cell r="N7">
            <v>175</v>
          </cell>
          <cell r="S7">
            <v>2782</v>
          </cell>
          <cell r="T7">
            <v>3006</v>
          </cell>
          <cell r="Y7">
            <v>3579</v>
          </cell>
          <cell r="Z7">
            <v>3807</v>
          </cell>
        </row>
        <row r="8">
          <cell r="M8">
            <v>46</v>
          </cell>
          <cell r="N8">
            <v>22</v>
          </cell>
          <cell r="S8">
            <v>427</v>
          </cell>
          <cell r="T8">
            <v>344</v>
          </cell>
          <cell r="Y8">
            <v>1340</v>
          </cell>
          <cell r="Z8">
            <v>1180</v>
          </cell>
        </row>
        <row r="9">
          <cell r="M9">
            <v>1</v>
          </cell>
          <cell r="N9">
            <v>2</v>
          </cell>
          <cell r="S9">
            <v>2094</v>
          </cell>
          <cell r="T9">
            <v>1953</v>
          </cell>
          <cell r="Y9">
            <v>17594</v>
          </cell>
          <cell r="Z9">
            <v>18124</v>
          </cell>
        </row>
        <row r="10">
          <cell r="S10">
            <v>0</v>
          </cell>
          <cell r="T10">
            <v>0</v>
          </cell>
          <cell r="Y10">
            <v>0</v>
          </cell>
          <cell r="Z10">
            <v>0</v>
          </cell>
        </row>
        <row r="11">
          <cell r="G11">
            <v>9</v>
          </cell>
          <cell r="H11">
            <v>4</v>
          </cell>
          <cell r="M11">
            <v>2066</v>
          </cell>
          <cell r="N11">
            <v>2105</v>
          </cell>
          <cell r="S11">
            <v>12061</v>
          </cell>
          <cell r="T11">
            <v>11011</v>
          </cell>
          <cell r="Y11">
            <v>127</v>
          </cell>
          <cell r="Z11">
            <v>76</v>
          </cell>
        </row>
        <row r="12">
          <cell r="M12">
            <v>361</v>
          </cell>
          <cell r="N12">
            <v>216</v>
          </cell>
          <cell r="S12">
            <v>684</v>
          </cell>
          <cell r="T12">
            <v>863</v>
          </cell>
          <cell r="Y12">
            <v>0</v>
          </cell>
          <cell r="Z12">
            <v>0</v>
          </cell>
        </row>
        <row r="13">
          <cell r="M13">
            <v>40</v>
          </cell>
          <cell r="N13">
            <v>40</v>
          </cell>
          <cell r="S13">
            <v>146</v>
          </cell>
          <cell r="T13">
            <v>146</v>
          </cell>
          <cell r="Y13">
            <v>0</v>
          </cell>
          <cell r="Z13">
            <v>2</v>
          </cell>
        </row>
        <row r="14">
          <cell r="M14">
            <v>641</v>
          </cell>
          <cell r="N14">
            <v>764</v>
          </cell>
          <cell r="S14">
            <v>2989</v>
          </cell>
          <cell r="T14">
            <v>2564</v>
          </cell>
          <cell r="Y14">
            <v>1</v>
          </cell>
          <cell r="Z14">
            <v>6</v>
          </cell>
        </row>
        <row r="15">
          <cell r="G15">
            <v>4</v>
          </cell>
          <cell r="H15">
            <v>1</v>
          </cell>
          <cell r="M15">
            <v>1362</v>
          </cell>
          <cell r="N15">
            <v>2357</v>
          </cell>
          <cell r="S15">
            <v>15161</v>
          </cell>
          <cell r="T15">
            <v>16990</v>
          </cell>
          <cell r="Y15">
            <v>33</v>
          </cell>
          <cell r="Z15">
            <v>33</v>
          </cell>
        </row>
        <row r="16">
          <cell r="M16">
            <v>57</v>
          </cell>
          <cell r="N16">
            <v>157</v>
          </cell>
          <cell r="S16">
            <v>589</v>
          </cell>
          <cell r="T16">
            <v>372</v>
          </cell>
          <cell r="Y16">
            <v>0</v>
          </cell>
          <cell r="Z16">
            <v>0</v>
          </cell>
        </row>
        <row r="17">
          <cell r="M17">
            <v>49</v>
          </cell>
          <cell r="N17">
            <v>51</v>
          </cell>
          <cell r="S17">
            <v>320</v>
          </cell>
          <cell r="T17">
            <v>314</v>
          </cell>
          <cell r="Y17">
            <v>3</v>
          </cell>
          <cell r="Z17">
            <v>2</v>
          </cell>
        </row>
        <row r="18">
          <cell r="M18">
            <v>2811</v>
          </cell>
          <cell r="N18">
            <v>1974</v>
          </cell>
          <cell r="S18">
            <v>11778</v>
          </cell>
          <cell r="T18">
            <v>10717</v>
          </cell>
          <cell r="Y18">
            <v>70</v>
          </cell>
          <cell r="Z18">
            <v>22</v>
          </cell>
        </row>
        <row r="19">
          <cell r="M19">
            <v>0</v>
          </cell>
          <cell r="N19">
            <v>0</v>
          </cell>
          <cell r="S19">
            <v>50</v>
          </cell>
          <cell r="T19">
            <v>40</v>
          </cell>
          <cell r="Y19">
            <v>3499</v>
          </cell>
          <cell r="Z19">
            <v>3039</v>
          </cell>
        </row>
        <row r="20">
          <cell r="M20">
            <v>0</v>
          </cell>
          <cell r="N20">
            <v>0</v>
          </cell>
          <cell r="S20">
            <v>41</v>
          </cell>
          <cell r="T20">
            <v>43</v>
          </cell>
          <cell r="Y20">
            <v>812</v>
          </cell>
          <cell r="Z20">
            <v>645</v>
          </cell>
        </row>
        <row r="21">
          <cell r="M21">
            <v>0</v>
          </cell>
          <cell r="N21">
            <v>0</v>
          </cell>
          <cell r="S21">
            <v>14</v>
          </cell>
          <cell r="T21">
            <v>10</v>
          </cell>
          <cell r="Y21">
            <v>165</v>
          </cell>
          <cell r="Z21">
            <v>126</v>
          </cell>
        </row>
        <row r="22">
          <cell r="M22">
            <v>0</v>
          </cell>
          <cell r="N22">
            <v>0</v>
          </cell>
          <cell r="S22">
            <v>462</v>
          </cell>
          <cell r="T22">
            <v>305</v>
          </cell>
          <cell r="Y22">
            <v>5696</v>
          </cell>
          <cell r="Z22">
            <v>6074</v>
          </cell>
        </row>
        <row r="23">
          <cell r="G23">
            <v>2424</v>
          </cell>
          <cell r="H23">
            <v>2685</v>
          </cell>
          <cell r="M23">
            <v>438</v>
          </cell>
          <cell r="N23">
            <v>435</v>
          </cell>
          <cell r="S23">
            <v>47</v>
          </cell>
          <cell r="T23">
            <v>11</v>
          </cell>
        </row>
        <row r="26">
          <cell r="G26">
            <v>0</v>
          </cell>
          <cell r="H26">
            <v>0</v>
          </cell>
          <cell r="M26">
            <v>0</v>
          </cell>
          <cell r="N26">
            <v>0</v>
          </cell>
          <cell r="S26">
            <v>0</v>
          </cell>
          <cell r="T26">
            <v>0</v>
          </cell>
          <cell r="Y26">
            <v>0</v>
          </cell>
          <cell r="Z26">
            <v>0</v>
          </cell>
        </row>
        <row r="27">
          <cell r="G27">
            <v>0</v>
          </cell>
          <cell r="H27">
            <v>0</v>
          </cell>
          <cell r="M27">
            <v>0</v>
          </cell>
          <cell r="N27">
            <v>0</v>
          </cell>
          <cell r="S27">
            <v>0</v>
          </cell>
          <cell r="T27">
            <v>0</v>
          </cell>
          <cell r="Y27">
            <v>0</v>
          </cell>
          <cell r="Z27">
            <v>0</v>
          </cell>
        </row>
        <row r="28">
          <cell r="G28">
            <v>0</v>
          </cell>
          <cell r="H28">
            <v>0</v>
          </cell>
          <cell r="M28">
            <v>0</v>
          </cell>
          <cell r="N28">
            <v>0</v>
          </cell>
          <cell r="S28">
            <v>0</v>
          </cell>
          <cell r="T28">
            <v>0</v>
          </cell>
          <cell r="Y28">
            <v>0</v>
          </cell>
          <cell r="Z28">
            <v>0</v>
          </cell>
        </row>
        <row r="29">
          <cell r="G29">
            <v>0</v>
          </cell>
          <cell r="H29">
            <v>0</v>
          </cell>
          <cell r="M29">
            <v>0</v>
          </cell>
          <cell r="N29">
            <v>0</v>
          </cell>
          <cell r="S29">
            <v>0</v>
          </cell>
          <cell r="T29">
            <v>0</v>
          </cell>
          <cell r="Y29">
            <v>0</v>
          </cell>
          <cell r="Z29">
            <v>0</v>
          </cell>
        </row>
        <row r="30">
          <cell r="G30">
            <v>0</v>
          </cell>
          <cell r="H30">
            <v>0</v>
          </cell>
          <cell r="M30">
            <v>0</v>
          </cell>
          <cell r="N30">
            <v>0</v>
          </cell>
          <cell r="S30">
            <v>0</v>
          </cell>
          <cell r="T30">
            <v>0</v>
          </cell>
          <cell r="Y30">
            <v>0</v>
          </cell>
          <cell r="Z30">
            <v>0</v>
          </cell>
        </row>
        <row r="31">
          <cell r="G31">
            <v>0</v>
          </cell>
          <cell r="H31">
            <v>0</v>
          </cell>
          <cell r="M31">
            <v>0</v>
          </cell>
          <cell r="N31">
            <v>0</v>
          </cell>
          <cell r="S31">
            <v>0</v>
          </cell>
          <cell r="T31">
            <v>0</v>
          </cell>
          <cell r="Y31">
            <v>0</v>
          </cell>
          <cell r="Z31">
            <v>0</v>
          </cell>
        </row>
        <row r="35">
          <cell r="F35">
            <v>0.03400357032143586</v>
          </cell>
        </row>
        <row r="36">
          <cell r="F36">
            <v>-0.06814731964528242</v>
          </cell>
        </row>
        <row r="37">
          <cell r="F37">
            <v>-0.05843890478136493</v>
          </cell>
        </row>
        <row r="38">
          <cell r="F38">
            <v>-0.4214147754707871</v>
          </cell>
        </row>
        <row r="39">
          <cell r="F39">
            <v>-0.1228070175438597</v>
          </cell>
        </row>
        <row r="40">
          <cell r="F40">
            <v>-0.359860248447205</v>
          </cell>
        </row>
        <row r="41">
          <cell r="F41">
            <v>-0.003044199817348048</v>
          </cell>
        </row>
        <row r="42">
          <cell r="F42">
            <v>-0.06864064602960973</v>
          </cell>
        </row>
        <row r="43">
          <cell r="F43">
            <v>-0.0722035100159546</v>
          </cell>
        </row>
        <row r="44">
          <cell r="F44">
            <v>-0.38528138528138534</v>
          </cell>
        </row>
        <row r="45">
          <cell r="F45">
            <v>0.11126454922075357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 val="Elo"/>
      <sheetName val="Syys"/>
      <sheetName val="Loka"/>
      <sheetName val="Marras"/>
      <sheetName val="Joulu"/>
    </sheetNames>
    <sheetDataSet>
      <sheetData sheetId="6">
        <row r="3">
          <cell r="G3">
            <v>17369</v>
          </cell>
          <cell r="H3">
            <v>14795</v>
          </cell>
          <cell r="M3">
            <v>13866</v>
          </cell>
          <cell r="N3">
            <v>15172</v>
          </cell>
          <cell r="S3">
            <v>80603</v>
          </cell>
          <cell r="T3">
            <v>93893</v>
          </cell>
          <cell r="Y3">
            <v>75858</v>
          </cell>
          <cell r="Z3">
            <v>83791</v>
          </cell>
        </row>
        <row r="5">
          <cell r="G5">
            <v>3</v>
          </cell>
          <cell r="H5">
            <v>5</v>
          </cell>
          <cell r="M5">
            <v>2</v>
          </cell>
          <cell r="N5">
            <v>8</v>
          </cell>
          <cell r="S5">
            <v>111</v>
          </cell>
          <cell r="T5">
            <v>173</v>
          </cell>
          <cell r="Y5">
            <v>169</v>
          </cell>
          <cell r="Z5">
            <v>259</v>
          </cell>
        </row>
        <row r="7">
          <cell r="G7">
            <v>3</v>
          </cell>
          <cell r="H7">
            <v>9</v>
          </cell>
          <cell r="M7">
            <v>179</v>
          </cell>
          <cell r="N7">
            <v>271</v>
          </cell>
          <cell r="S7">
            <v>2024</v>
          </cell>
          <cell r="T7">
            <v>2576</v>
          </cell>
          <cell r="Y7">
            <v>585</v>
          </cell>
          <cell r="Z7">
            <v>808</v>
          </cell>
        </row>
        <row r="9">
          <cell r="G9">
            <v>332</v>
          </cell>
          <cell r="H9">
            <v>354</v>
          </cell>
          <cell r="M9">
            <v>194</v>
          </cell>
          <cell r="N9">
            <v>225</v>
          </cell>
          <cell r="S9">
            <v>1744</v>
          </cell>
          <cell r="T9">
            <v>2981</v>
          </cell>
          <cell r="Y9">
            <v>1408</v>
          </cell>
          <cell r="Z9">
            <v>2739</v>
          </cell>
        </row>
        <row r="11">
          <cell r="G11">
            <v>250</v>
          </cell>
          <cell r="H11">
            <v>219</v>
          </cell>
          <cell r="M11">
            <v>566</v>
          </cell>
          <cell r="N11">
            <v>644</v>
          </cell>
          <cell r="S11">
            <v>986</v>
          </cell>
          <cell r="T11">
            <v>861</v>
          </cell>
          <cell r="Y11">
            <v>86</v>
          </cell>
          <cell r="Z11">
            <v>169</v>
          </cell>
        </row>
        <row r="13">
          <cell r="G13">
            <v>11959</v>
          </cell>
          <cell r="H13">
            <v>11490</v>
          </cell>
          <cell r="M13">
            <v>7104</v>
          </cell>
          <cell r="N13">
            <v>6728</v>
          </cell>
          <cell r="S13">
            <v>21433</v>
          </cell>
          <cell r="T13">
            <v>20616</v>
          </cell>
          <cell r="Y13">
            <v>10310</v>
          </cell>
          <cell r="Z13">
            <v>9705</v>
          </cell>
        </row>
        <row r="17">
          <cell r="G17">
            <v>129</v>
          </cell>
          <cell r="H17">
            <v>143</v>
          </cell>
          <cell r="M17">
            <v>41</v>
          </cell>
          <cell r="N17">
            <v>43</v>
          </cell>
          <cell r="S17">
            <v>162</v>
          </cell>
          <cell r="T17">
            <v>142</v>
          </cell>
          <cell r="Y17">
            <v>68</v>
          </cell>
          <cell r="Z17">
            <v>68</v>
          </cell>
        </row>
        <row r="19">
          <cell r="G19">
            <v>19233</v>
          </cell>
          <cell r="H19">
            <v>19675</v>
          </cell>
          <cell r="M19">
            <v>35</v>
          </cell>
          <cell r="N19">
            <v>67</v>
          </cell>
          <cell r="S19">
            <v>209</v>
          </cell>
          <cell r="T19">
            <v>488</v>
          </cell>
          <cell r="Y19">
            <v>10</v>
          </cell>
          <cell r="Z19">
            <v>9</v>
          </cell>
        </row>
        <row r="20">
          <cell r="G20">
            <v>4509</v>
          </cell>
          <cell r="H20">
            <v>4742</v>
          </cell>
          <cell r="M20">
            <v>2</v>
          </cell>
          <cell r="N20">
            <v>5</v>
          </cell>
          <cell r="S20">
            <v>16</v>
          </cell>
          <cell r="T20">
            <v>20</v>
          </cell>
          <cell r="Y20">
            <v>5</v>
          </cell>
          <cell r="Z20">
            <v>4</v>
          </cell>
        </row>
        <row r="21">
          <cell r="G21">
            <v>14724</v>
          </cell>
          <cell r="H21">
            <v>14933</v>
          </cell>
          <cell r="M21">
            <v>33</v>
          </cell>
          <cell r="N21">
            <v>62</v>
          </cell>
          <cell r="S21">
            <v>193</v>
          </cell>
          <cell r="T21">
            <v>468</v>
          </cell>
          <cell r="Y21">
            <v>5</v>
          </cell>
          <cell r="Z21">
            <v>5</v>
          </cell>
        </row>
        <row r="23">
          <cell r="G23">
            <v>26296</v>
          </cell>
          <cell r="H23">
            <v>28416</v>
          </cell>
          <cell r="M23">
            <v>591</v>
          </cell>
          <cell r="N23">
            <v>695</v>
          </cell>
          <cell r="S23">
            <v>78</v>
          </cell>
          <cell r="T23">
            <v>78</v>
          </cell>
          <cell r="Y23">
            <v>8</v>
          </cell>
          <cell r="Z23">
            <v>11</v>
          </cell>
        </row>
        <row r="24">
          <cell r="G24">
            <v>2657</v>
          </cell>
          <cell r="H24">
            <v>3802</v>
          </cell>
          <cell r="M24">
            <v>149</v>
          </cell>
          <cell r="N24">
            <v>157</v>
          </cell>
          <cell r="S24">
            <v>4</v>
          </cell>
          <cell r="T24">
            <v>8</v>
          </cell>
          <cell r="Y24">
            <v>1</v>
          </cell>
          <cell r="Z24">
            <v>5</v>
          </cell>
        </row>
        <row r="25">
          <cell r="G25">
            <v>23639</v>
          </cell>
          <cell r="H25">
            <v>24614</v>
          </cell>
          <cell r="M25">
            <v>442</v>
          </cell>
          <cell r="N25">
            <v>538</v>
          </cell>
          <cell r="S25">
            <v>74</v>
          </cell>
          <cell r="T25">
            <v>70</v>
          </cell>
          <cell r="Y25">
            <v>7</v>
          </cell>
          <cell r="Z25">
            <v>6</v>
          </cell>
        </row>
        <row r="27">
          <cell r="G27">
            <v>3154</v>
          </cell>
          <cell r="H27">
            <v>3139</v>
          </cell>
          <cell r="M27">
            <v>5946</v>
          </cell>
          <cell r="N27">
            <v>5769</v>
          </cell>
          <cell r="S27">
            <v>1244</v>
          </cell>
          <cell r="T27">
            <v>1433</v>
          </cell>
          <cell r="Y27">
            <v>0</v>
          </cell>
          <cell r="Z27">
            <v>3</v>
          </cell>
        </row>
        <row r="28">
          <cell r="G28">
            <v>429</v>
          </cell>
          <cell r="H28">
            <v>414</v>
          </cell>
          <cell r="M28">
            <v>1166</v>
          </cell>
          <cell r="N28">
            <v>1522</v>
          </cell>
          <cell r="S28">
            <v>346</v>
          </cell>
          <cell r="T28">
            <v>561</v>
          </cell>
        </row>
        <row r="29">
          <cell r="G29">
            <v>2725</v>
          </cell>
          <cell r="H29">
            <v>2725</v>
          </cell>
          <cell r="M29">
            <v>4780</v>
          </cell>
          <cell r="N29">
            <v>4247</v>
          </cell>
          <cell r="S29">
            <v>898</v>
          </cell>
          <cell r="T29">
            <v>872</v>
          </cell>
          <cell r="Y29">
            <v>0</v>
          </cell>
          <cell r="Z29">
            <v>3</v>
          </cell>
        </row>
        <row r="31">
          <cell r="G31">
            <v>1310</v>
          </cell>
          <cell r="H31">
            <v>1270</v>
          </cell>
          <cell r="M31">
            <v>3616</v>
          </cell>
          <cell r="N31">
            <v>3344</v>
          </cell>
          <cell r="S31">
            <v>14579</v>
          </cell>
          <cell r="T31">
            <v>13477</v>
          </cell>
          <cell r="Y31">
            <v>11</v>
          </cell>
          <cell r="Z31">
            <v>21</v>
          </cell>
        </row>
        <row r="32">
          <cell r="G32">
            <v>55</v>
          </cell>
          <cell r="H32">
            <v>55</v>
          </cell>
          <cell r="M32">
            <v>974</v>
          </cell>
          <cell r="N32">
            <v>847</v>
          </cell>
          <cell r="S32">
            <v>3754</v>
          </cell>
          <cell r="T32">
            <v>3449</v>
          </cell>
          <cell r="Y32">
            <v>11</v>
          </cell>
          <cell r="Z32">
            <v>19</v>
          </cell>
        </row>
        <row r="33">
          <cell r="G33">
            <v>1255</v>
          </cell>
          <cell r="H33">
            <v>1215</v>
          </cell>
          <cell r="M33">
            <v>2642</v>
          </cell>
          <cell r="N33">
            <v>2497</v>
          </cell>
          <cell r="S33">
            <v>10825</v>
          </cell>
          <cell r="T33">
            <v>10028</v>
          </cell>
          <cell r="Y33">
            <v>0</v>
          </cell>
          <cell r="Z33">
            <v>2</v>
          </cell>
        </row>
        <row r="34">
          <cell r="S34">
            <v>0</v>
          </cell>
          <cell r="T34">
            <v>0</v>
          </cell>
        </row>
        <row r="35">
          <cell r="G35">
            <v>186</v>
          </cell>
          <cell r="H35">
            <v>194</v>
          </cell>
          <cell r="M35">
            <v>2131</v>
          </cell>
          <cell r="N35">
            <v>2250</v>
          </cell>
          <cell r="S35">
            <v>903</v>
          </cell>
          <cell r="T35">
            <v>955</v>
          </cell>
          <cell r="Y35">
            <v>1</v>
          </cell>
          <cell r="Z35">
            <v>0</v>
          </cell>
        </row>
        <row r="36">
          <cell r="G36">
            <v>27</v>
          </cell>
          <cell r="H36">
            <v>13</v>
          </cell>
          <cell r="M36">
            <v>582</v>
          </cell>
          <cell r="N36">
            <v>527</v>
          </cell>
          <cell r="S36">
            <v>605</v>
          </cell>
          <cell r="T36">
            <v>516</v>
          </cell>
        </row>
        <row r="37">
          <cell r="G37">
            <v>159</v>
          </cell>
          <cell r="H37">
            <v>181</v>
          </cell>
          <cell r="M37">
            <v>1549</v>
          </cell>
          <cell r="N37">
            <v>1723</v>
          </cell>
          <cell r="S37">
            <v>297</v>
          </cell>
          <cell r="T37">
            <v>439</v>
          </cell>
          <cell r="Y37">
            <v>1</v>
          </cell>
          <cell r="Z37">
            <v>0</v>
          </cell>
        </row>
        <row r="39">
          <cell r="S39">
            <v>0</v>
          </cell>
          <cell r="T39">
            <v>0</v>
          </cell>
        </row>
        <row r="43">
          <cell r="S43">
            <v>0</v>
          </cell>
          <cell r="T43">
            <v>0</v>
          </cell>
          <cell r="Y43">
            <v>0</v>
          </cell>
          <cell r="Z43">
            <v>0</v>
          </cell>
        </row>
        <row r="44">
          <cell r="S44">
            <v>0</v>
          </cell>
          <cell r="T44">
            <v>0</v>
          </cell>
        </row>
        <row r="45">
          <cell r="S45">
            <v>0</v>
          </cell>
          <cell r="T45">
            <v>0</v>
          </cell>
        </row>
        <row r="46">
          <cell r="S46">
            <v>0</v>
          </cell>
          <cell r="T46">
            <v>0</v>
          </cell>
        </row>
        <row r="47">
          <cell r="S47">
            <v>0</v>
          </cell>
          <cell r="T47">
            <v>0</v>
          </cell>
        </row>
        <row r="48">
          <cell r="G48">
            <v>0</v>
          </cell>
          <cell r="H48">
            <v>1231</v>
          </cell>
          <cell r="M48">
            <v>0</v>
          </cell>
          <cell r="N48">
            <v>1013</v>
          </cell>
          <cell r="S48">
            <v>0</v>
          </cell>
          <cell r="T48">
            <v>5931</v>
          </cell>
          <cell r="Y48">
            <v>0</v>
          </cell>
          <cell r="Z48">
            <v>1267</v>
          </cell>
        </row>
        <row r="49">
          <cell r="G49">
            <v>0</v>
          </cell>
          <cell r="H49">
            <v>21768</v>
          </cell>
          <cell r="M49">
            <v>0</v>
          </cell>
          <cell r="N49">
            <v>5126</v>
          </cell>
          <cell r="S49">
            <v>0</v>
          </cell>
          <cell r="T49">
            <v>27007</v>
          </cell>
          <cell r="Y49">
            <v>0</v>
          </cell>
          <cell r="Z49">
            <v>5718</v>
          </cell>
        </row>
        <row r="50">
          <cell r="G50">
            <v>0</v>
          </cell>
          <cell r="H50">
            <v>0</v>
          </cell>
          <cell r="S50">
            <v>0</v>
          </cell>
          <cell r="T50">
            <v>0</v>
          </cell>
          <cell r="Y50">
            <v>0</v>
          </cell>
          <cell r="Z50">
            <v>0</v>
          </cell>
        </row>
        <row r="51">
          <cell r="G51">
            <v>0</v>
          </cell>
          <cell r="H51">
            <v>3088</v>
          </cell>
          <cell r="M51">
            <v>0</v>
          </cell>
          <cell r="N51">
            <v>437</v>
          </cell>
          <cell r="S51">
            <v>0</v>
          </cell>
          <cell r="T51">
            <v>3346</v>
          </cell>
          <cell r="Y51">
            <v>0</v>
          </cell>
          <cell r="Z51">
            <v>1672</v>
          </cell>
        </row>
        <row r="52">
          <cell r="S52">
            <v>0</v>
          </cell>
          <cell r="T52">
            <v>0</v>
          </cell>
        </row>
        <row r="53">
          <cell r="S53">
            <v>0</v>
          </cell>
          <cell r="T53">
            <v>0</v>
          </cell>
        </row>
        <row r="54">
          <cell r="G54">
            <v>535</v>
          </cell>
          <cell r="H54">
            <v>355</v>
          </cell>
          <cell r="M54">
            <v>503</v>
          </cell>
          <cell r="N54">
            <v>405</v>
          </cell>
          <cell r="S54">
            <v>990</v>
          </cell>
          <cell r="T54">
            <v>885</v>
          </cell>
          <cell r="Y54">
            <v>14</v>
          </cell>
          <cell r="Z54">
            <v>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 val="Elo"/>
      <sheetName val="Syys"/>
      <sheetName val="Loka"/>
      <sheetName val="Marras"/>
      <sheetName val="Joulu"/>
    </sheetNames>
    <sheetDataSet>
      <sheetData sheetId="6">
        <row r="5">
          <cell r="G5">
            <v>38547</v>
          </cell>
          <cell r="H5">
            <v>10161</v>
          </cell>
          <cell r="M5">
            <v>0</v>
          </cell>
          <cell r="N5">
            <v>1095</v>
          </cell>
          <cell r="S5">
            <v>0</v>
          </cell>
          <cell r="T5">
            <v>17225</v>
          </cell>
          <cell r="Y5">
            <v>0</v>
          </cell>
          <cell r="Z5">
            <v>40081</v>
          </cell>
        </row>
        <row r="6">
          <cell r="G6">
            <v>0</v>
          </cell>
          <cell r="H6">
            <v>0</v>
          </cell>
        </row>
        <row r="7">
          <cell r="G7">
            <v>3829</v>
          </cell>
          <cell r="H7">
            <v>5206</v>
          </cell>
        </row>
        <row r="8">
          <cell r="G8">
            <v>0</v>
          </cell>
          <cell r="H8">
            <v>0</v>
          </cell>
          <cell r="M8">
            <v>0</v>
          </cell>
          <cell r="N8">
            <v>0</v>
          </cell>
          <cell r="S8">
            <v>0</v>
          </cell>
          <cell r="T8">
            <v>0</v>
          </cell>
          <cell r="Y8">
            <v>0</v>
          </cell>
          <cell r="Z8">
            <v>0</v>
          </cell>
        </row>
        <row r="9">
          <cell r="G9">
            <v>0</v>
          </cell>
          <cell r="H9">
            <v>12960</v>
          </cell>
          <cell r="M9">
            <v>0</v>
          </cell>
          <cell r="N9">
            <v>15237</v>
          </cell>
          <cell r="S9">
            <v>0</v>
          </cell>
          <cell r="T9">
            <v>77185</v>
          </cell>
          <cell r="Y9">
            <v>0</v>
          </cell>
          <cell r="Z9">
            <v>14626</v>
          </cell>
        </row>
        <row r="10">
          <cell r="G10">
            <v>0</v>
          </cell>
          <cell r="H10">
            <v>17030</v>
          </cell>
          <cell r="M10">
            <v>0</v>
          </cell>
          <cell r="N10">
            <v>1748</v>
          </cell>
          <cell r="S10">
            <v>0</v>
          </cell>
          <cell r="T10">
            <v>6600</v>
          </cell>
          <cell r="Y10">
            <v>0</v>
          </cell>
          <cell r="Z10">
            <v>1329</v>
          </cell>
        </row>
        <row r="11">
          <cell r="M11">
            <v>0</v>
          </cell>
          <cell r="N11">
            <v>0</v>
          </cell>
          <cell r="S11">
            <v>0</v>
          </cell>
          <cell r="T11">
            <v>0</v>
          </cell>
        </row>
        <row r="12">
          <cell r="M12">
            <v>0</v>
          </cell>
          <cell r="N12">
            <v>4143</v>
          </cell>
          <cell r="S12">
            <v>0</v>
          </cell>
          <cell r="T12">
            <v>9153</v>
          </cell>
        </row>
        <row r="13">
          <cell r="M13">
            <v>0</v>
          </cell>
          <cell r="N13">
            <v>1192.4</v>
          </cell>
          <cell r="S13">
            <v>0</v>
          </cell>
          <cell r="T13">
            <v>18276.6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 val="Taul6"/>
      <sheetName val="Taul5"/>
      <sheetName val="Taul4"/>
      <sheetName val="Taul3"/>
      <sheetName val="Taul2"/>
    </sheetNames>
    <sheetDataSet>
      <sheetData sheetId="6">
        <row r="4">
          <cell r="P4">
            <v>240</v>
          </cell>
          <cell r="V4">
            <v>2357</v>
          </cell>
        </row>
        <row r="5">
          <cell r="P5">
            <v>230</v>
          </cell>
          <cell r="V5">
            <v>2332</v>
          </cell>
        </row>
        <row r="6">
          <cell r="P6">
            <v>156</v>
          </cell>
          <cell r="V6">
            <v>1142</v>
          </cell>
        </row>
        <row r="7">
          <cell r="P7">
            <v>45</v>
          </cell>
          <cell r="V7">
            <v>640</v>
          </cell>
        </row>
        <row r="8">
          <cell r="P8">
            <v>23</v>
          </cell>
          <cell r="V8">
            <v>473</v>
          </cell>
        </row>
        <row r="9">
          <cell r="P9">
            <v>6</v>
          </cell>
          <cell r="V9">
            <v>77</v>
          </cell>
        </row>
        <row r="10">
          <cell r="P10">
            <v>279</v>
          </cell>
          <cell r="V10">
            <v>684</v>
          </cell>
        </row>
        <row r="12">
          <cell r="P12">
            <v>0</v>
          </cell>
          <cell r="V12">
            <v>1370</v>
          </cell>
        </row>
        <row r="13">
          <cell r="P13">
            <v>0</v>
          </cell>
          <cell r="V13">
            <v>659</v>
          </cell>
        </row>
        <row r="14">
          <cell r="P14">
            <v>0</v>
          </cell>
          <cell r="V14">
            <v>44</v>
          </cell>
        </row>
        <row r="15">
          <cell r="P15">
            <v>0</v>
          </cell>
          <cell r="V15">
            <v>458</v>
          </cell>
        </row>
        <row r="16">
          <cell r="P16">
            <v>0</v>
          </cell>
          <cell r="V16">
            <v>209</v>
          </cell>
        </row>
        <row r="17">
          <cell r="P17">
            <v>21</v>
          </cell>
          <cell r="V17">
            <v>581</v>
          </cell>
        </row>
        <row r="18">
          <cell r="P18">
            <v>17</v>
          </cell>
          <cell r="V18">
            <v>211</v>
          </cell>
        </row>
        <row r="19">
          <cell r="P19">
            <v>4</v>
          </cell>
          <cell r="V19">
            <v>370</v>
          </cell>
        </row>
        <row r="20">
          <cell r="O20">
            <v>0</v>
          </cell>
          <cell r="P20">
            <v>21</v>
          </cell>
          <cell r="U20">
            <v>0</v>
          </cell>
          <cell r="V20">
            <v>1951</v>
          </cell>
        </row>
        <row r="21">
          <cell r="W21">
            <v>0</v>
          </cell>
          <cell r="X21">
            <v>64088</v>
          </cell>
        </row>
        <row r="23">
          <cell r="W23">
            <v>0</v>
          </cell>
          <cell r="X23">
            <v>12155</v>
          </cell>
        </row>
        <row r="24">
          <cell r="W24">
            <v>0</v>
          </cell>
          <cell r="X24">
            <v>1100</v>
          </cell>
        </row>
        <row r="25">
          <cell r="W25">
            <v>0</v>
          </cell>
          <cell r="X25">
            <v>1489</v>
          </cell>
        </row>
        <row r="26">
          <cell r="W26">
            <v>0</v>
          </cell>
          <cell r="X26">
            <v>275</v>
          </cell>
        </row>
        <row r="27">
          <cell r="W27">
            <v>29</v>
          </cell>
          <cell r="X27">
            <v>37</v>
          </cell>
        </row>
        <row r="28">
          <cell r="W28">
            <v>27</v>
          </cell>
          <cell r="X28">
            <v>36</v>
          </cell>
        </row>
        <row r="29">
          <cell r="W29">
            <v>0</v>
          </cell>
          <cell r="X29">
            <v>18174</v>
          </cell>
        </row>
        <row r="30">
          <cell r="W30">
            <v>0</v>
          </cell>
          <cell r="X30">
            <v>1119</v>
          </cell>
        </row>
        <row r="31">
          <cell r="W31">
            <v>0</v>
          </cell>
          <cell r="X31">
            <v>32270</v>
          </cell>
        </row>
        <row r="32">
          <cell r="W32">
            <v>0</v>
          </cell>
          <cell r="X32">
            <v>1128</v>
          </cell>
        </row>
        <row r="33">
          <cell r="U33">
            <v>13</v>
          </cell>
          <cell r="V33">
            <v>19</v>
          </cell>
        </row>
        <row r="34">
          <cell r="U34">
            <v>19</v>
          </cell>
          <cell r="V34">
            <v>14</v>
          </cell>
        </row>
        <row r="35">
          <cell r="U35">
            <v>6</v>
          </cell>
          <cell r="V35">
            <v>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 val="Elo"/>
      <sheetName val="Syys"/>
      <sheetName val="Loka"/>
      <sheetName val="Marras"/>
      <sheetName val="Joulu"/>
    </sheetNames>
    <sheetDataSet>
      <sheetData sheetId="6">
        <row r="4">
          <cell r="G4">
            <v>3207</v>
          </cell>
          <cell r="H4">
            <v>7584</v>
          </cell>
        </row>
        <row r="5">
          <cell r="G5">
            <v>15279</v>
          </cell>
          <cell r="H5">
            <v>16075</v>
          </cell>
        </row>
        <row r="6">
          <cell r="G6">
            <v>7311</v>
          </cell>
          <cell r="H6">
            <v>12223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 val="Elo"/>
      <sheetName val="Syys"/>
      <sheetName val="Loka"/>
      <sheetName val="Marras"/>
      <sheetName val="Joulu"/>
    </sheetNames>
    <sheetDataSet>
      <sheetData sheetId="6">
        <row r="3">
          <cell r="G3">
            <v>0</v>
          </cell>
          <cell r="H3">
            <v>2679</v>
          </cell>
        </row>
        <row r="4">
          <cell r="G4">
            <v>0</v>
          </cell>
          <cell r="H4">
            <v>372</v>
          </cell>
        </row>
        <row r="5">
          <cell r="G5">
            <v>0</v>
          </cell>
          <cell r="H5">
            <v>700</v>
          </cell>
        </row>
        <row r="6">
          <cell r="G6">
            <v>0</v>
          </cell>
          <cell r="H6">
            <v>683</v>
          </cell>
        </row>
        <row r="7">
          <cell r="G7">
            <v>0</v>
          </cell>
          <cell r="H7">
            <v>7550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mmi"/>
      <sheetName val="Helmi"/>
      <sheetName val="Maalis"/>
      <sheetName val="Huhti"/>
      <sheetName val="Touko"/>
      <sheetName val="Kesä"/>
      <sheetName val="Heinä"/>
    </sheetNames>
    <sheetDataSet>
      <sheetData sheetId="6">
        <row r="4">
          <cell r="E4">
            <v>3528</v>
          </cell>
          <cell r="F4">
            <v>3970</v>
          </cell>
        </row>
        <row r="5">
          <cell r="E5">
            <v>454</v>
          </cell>
          <cell r="F5">
            <v>448</v>
          </cell>
        </row>
        <row r="6">
          <cell r="E6">
            <v>396</v>
          </cell>
          <cell r="F6">
            <v>445</v>
          </cell>
        </row>
        <row r="7">
          <cell r="E7">
            <v>0</v>
          </cell>
          <cell r="F7">
            <v>0</v>
          </cell>
        </row>
        <row r="8">
          <cell r="E8">
            <v>455</v>
          </cell>
          <cell r="F8">
            <v>476</v>
          </cell>
        </row>
        <row r="10">
          <cell r="E10">
            <v>767</v>
          </cell>
          <cell r="F10">
            <v>783</v>
          </cell>
        </row>
        <row r="11">
          <cell r="E11">
            <v>2553</v>
          </cell>
          <cell r="F11">
            <v>2440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0"/>
  <sheetViews>
    <sheetView workbookViewId="0" topLeftCell="A104">
      <selection activeCell="F114" sqref="F114"/>
    </sheetView>
  </sheetViews>
  <sheetFormatPr defaultColWidth="9.140625" defaultRowHeight="12.75"/>
  <cols>
    <col min="1" max="1" width="35.7109375" style="0" customWidth="1"/>
    <col min="2" max="2" width="29.421875" style="0" customWidth="1"/>
    <col min="3" max="3" width="9.7109375" style="0" bestFit="1" customWidth="1"/>
    <col min="4" max="4" width="11.421875" style="0" bestFit="1" customWidth="1"/>
    <col min="5" max="5" width="10.8515625" style="0" customWidth="1"/>
    <col min="6" max="6" width="9.28125" style="0" bestFit="1" customWidth="1"/>
    <col min="7" max="7" width="11.8515625" style="0" customWidth="1"/>
  </cols>
  <sheetData>
    <row r="1" spans="1:5" ht="20.25">
      <c r="A1" s="255" t="s">
        <v>177</v>
      </c>
      <c r="E1" t="s">
        <v>185</v>
      </c>
    </row>
    <row r="2" ht="18.75" thickBot="1">
      <c r="A2" s="254"/>
    </row>
    <row r="3" spans="1:7" ht="13.5" thickBot="1">
      <c r="A3" s="166" t="s">
        <v>0</v>
      </c>
      <c r="B3" s="292"/>
      <c r="C3" s="535" t="s">
        <v>1</v>
      </c>
      <c r="D3" s="536"/>
      <c r="E3" s="117"/>
      <c r="F3" s="117"/>
      <c r="G3" s="12"/>
    </row>
    <row r="4" spans="1:7" ht="48">
      <c r="A4" s="41"/>
      <c r="B4" s="65" t="s">
        <v>2</v>
      </c>
      <c r="C4" s="42">
        <v>2009</v>
      </c>
      <c r="D4" s="70" t="s">
        <v>26</v>
      </c>
      <c r="E4" s="313" t="s">
        <v>181</v>
      </c>
      <c r="F4" s="34" t="s">
        <v>182</v>
      </c>
      <c r="G4" s="325" t="s">
        <v>167</v>
      </c>
    </row>
    <row r="5" spans="1:7" ht="12.75">
      <c r="A5" s="3" t="s">
        <v>3</v>
      </c>
      <c r="B5" s="4"/>
      <c r="C5" s="98"/>
      <c r="D5" s="99"/>
      <c r="E5" s="290"/>
      <c r="F5" s="290"/>
      <c r="G5" s="287"/>
    </row>
    <row r="6" spans="1:7" ht="12.75">
      <c r="A6" s="5" t="s">
        <v>4</v>
      </c>
      <c r="B6" s="6" t="s">
        <v>5</v>
      </c>
      <c r="C6" s="269">
        <v>1470</v>
      </c>
      <c r="D6" s="270">
        <v>1500</v>
      </c>
      <c r="E6" s="99">
        <f>'[2]Heinä'!G4</f>
        <v>836</v>
      </c>
      <c r="F6" s="105">
        <f>'[2]Heinä'!H4</f>
        <v>747</v>
      </c>
      <c r="G6" s="326">
        <f>F6/D6</f>
        <v>0.498</v>
      </c>
    </row>
    <row r="7" spans="1:7" ht="12.75">
      <c r="A7" s="5" t="s">
        <v>6</v>
      </c>
      <c r="B7" s="6" t="s">
        <v>5</v>
      </c>
      <c r="C7" s="269">
        <v>8350</v>
      </c>
      <c r="D7" s="270">
        <v>8800</v>
      </c>
      <c r="E7" s="99">
        <f>'[2]Heinä'!G5</f>
        <v>4834</v>
      </c>
      <c r="F7" s="105">
        <f>'[2]Heinä'!H5</f>
        <v>4977</v>
      </c>
      <c r="G7" s="326">
        <f>F7/D7</f>
        <v>0.5655681818181818</v>
      </c>
    </row>
    <row r="8" spans="1:7" ht="12.75">
      <c r="A8" s="5" t="s">
        <v>7</v>
      </c>
      <c r="B8" s="7" t="s">
        <v>5</v>
      </c>
      <c r="C8" s="269">
        <v>1000</v>
      </c>
      <c r="D8" s="270">
        <v>800</v>
      </c>
      <c r="E8" s="99">
        <f>'[2]Heinä'!G6</f>
        <v>604</v>
      </c>
      <c r="F8" s="105">
        <f>'[2]Heinä'!H6</f>
        <v>442</v>
      </c>
      <c r="G8" s="326">
        <f>F8/D8</f>
        <v>0.5525</v>
      </c>
    </row>
    <row r="9" spans="1:7" ht="12.75">
      <c r="A9" s="5" t="s">
        <v>8</v>
      </c>
      <c r="B9" s="6" t="s">
        <v>5</v>
      </c>
      <c r="C9" s="269">
        <v>20</v>
      </c>
      <c r="D9" s="270">
        <v>20</v>
      </c>
      <c r="E9" s="99">
        <f>'[2]Heinä'!G7</f>
        <v>22</v>
      </c>
      <c r="F9" s="105">
        <f>'[2]Heinä'!H7</f>
        <v>22</v>
      </c>
      <c r="G9" s="326">
        <f>F9/D9</f>
        <v>1.1</v>
      </c>
    </row>
    <row r="10" spans="1:7" ht="12.75">
      <c r="A10" s="5"/>
      <c r="B10" s="6" t="s">
        <v>9</v>
      </c>
      <c r="C10" s="269">
        <v>0</v>
      </c>
      <c r="D10" s="270"/>
      <c r="E10" s="271"/>
      <c r="F10" s="105"/>
      <c r="G10" s="288"/>
    </row>
    <row r="11" spans="1:7" ht="12.75">
      <c r="A11" s="5"/>
      <c r="B11" s="6" t="s">
        <v>10</v>
      </c>
      <c r="C11" s="269">
        <v>0</v>
      </c>
      <c r="D11" s="270"/>
      <c r="E11" s="271"/>
      <c r="F11" s="105"/>
      <c r="G11" s="288"/>
    </row>
    <row r="12" spans="1:7" ht="12.75">
      <c r="A12" s="8" t="s">
        <v>11</v>
      </c>
      <c r="B12" s="6"/>
      <c r="C12" s="269"/>
      <c r="D12" s="270"/>
      <c r="E12" s="271"/>
      <c r="F12" s="105"/>
      <c r="G12" s="288"/>
    </row>
    <row r="13" spans="1:7" ht="12.75">
      <c r="A13" s="5" t="s">
        <v>12</v>
      </c>
      <c r="B13" s="6" t="s">
        <v>5</v>
      </c>
      <c r="C13" s="269">
        <v>4</v>
      </c>
      <c r="D13" s="270">
        <v>5</v>
      </c>
      <c r="E13" s="99">
        <f>'[2]Heinä'!G11</f>
        <v>9</v>
      </c>
      <c r="F13" s="105">
        <f>'[2]Heinä'!H11</f>
        <v>4</v>
      </c>
      <c r="G13" s="326">
        <f>F13/D13</f>
        <v>0.8</v>
      </c>
    </row>
    <row r="14" spans="1:7" ht="12.75">
      <c r="A14" s="8"/>
      <c r="B14" s="6" t="s">
        <v>13</v>
      </c>
      <c r="C14" s="269"/>
      <c r="D14" s="272"/>
      <c r="E14" s="103"/>
      <c r="F14" s="105"/>
      <c r="G14" s="327"/>
    </row>
    <row r="15" spans="1:7" ht="12.75">
      <c r="A15" s="8"/>
      <c r="B15" s="6" t="s">
        <v>9</v>
      </c>
      <c r="C15" s="269"/>
      <c r="D15" s="270"/>
      <c r="E15" s="271"/>
      <c r="F15" s="105"/>
      <c r="G15" s="288"/>
    </row>
    <row r="16" spans="1:7" ht="12.75">
      <c r="A16" s="10"/>
      <c r="B16" s="6" t="s">
        <v>10</v>
      </c>
      <c r="C16" s="269"/>
      <c r="D16" s="270"/>
      <c r="E16" s="271"/>
      <c r="F16" s="105"/>
      <c r="G16" s="288"/>
    </row>
    <row r="17" spans="1:7" ht="12.75">
      <c r="A17" s="5" t="s">
        <v>14</v>
      </c>
      <c r="B17" s="6" t="s">
        <v>5</v>
      </c>
      <c r="C17" s="269">
        <v>4</v>
      </c>
      <c r="D17" s="270">
        <v>4</v>
      </c>
      <c r="E17" s="99">
        <f>'[2]Heinä'!G15</f>
        <v>4</v>
      </c>
      <c r="F17" s="105">
        <f>'[2]Heinä'!H15</f>
        <v>1</v>
      </c>
      <c r="G17" s="326">
        <f>F17/D17</f>
        <v>0.25</v>
      </c>
    </row>
    <row r="18" spans="1:7" ht="12.75">
      <c r="A18" s="5"/>
      <c r="B18" s="6" t="s">
        <v>13</v>
      </c>
      <c r="C18" s="269"/>
      <c r="D18" s="272"/>
      <c r="E18" s="103"/>
      <c r="F18" s="105"/>
      <c r="G18" s="327"/>
    </row>
    <row r="19" spans="1:7" ht="12.75">
      <c r="A19" s="5"/>
      <c r="B19" s="6" t="s">
        <v>9</v>
      </c>
      <c r="C19" s="269"/>
      <c r="D19" s="270"/>
      <c r="E19" s="271"/>
      <c r="F19" s="105"/>
      <c r="G19" s="288"/>
    </row>
    <row r="20" spans="1:7" ht="12.75">
      <c r="A20" s="5"/>
      <c r="B20" s="6" t="s">
        <v>10</v>
      </c>
      <c r="C20" s="269"/>
      <c r="D20" s="270"/>
      <c r="E20" s="271"/>
      <c r="F20" s="105"/>
      <c r="G20" s="288"/>
    </row>
    <row r="21" spans="1:7" ht="12.75" hidden="1">
      <c r="A21" s="5" t="s">
        <v>15</v>
      </c>
      <c r="B21" s="6" t="s">
        <v>5</v>
      </c>
      <c r="C21" s="269"/>
      <c r="D21" s="270"/>
      <c r="E21" s="271"/>
      <c r="F21" s="105"/>
      <c r="G21" s="288"/>
    </row>
    <row r="22" spans="1:7" ht="12.75" hidden="1">
      <c r="A22" s="5"/>
      <c r="B22" s="6" t="s">
        <v>13</v>
      </c>
      <c r="C22" s="269"/>
      <c r="D22" s="270"/>
      <c r="E22" s="271"/>
      <c r="F22" s="105"/>
      <c r="G22" s="288"/>
    </row>
    <row r="23" spans="1:7" ht="12.75" hidden="1">
      <c r="A23" s="5"/>
      <c r="B23" s="6" t="s">
        <v>9</v>
      </c>
      <c r="C23" s="269"/>
      <c r="D23" s="270"/>
      <c r="E23" s="271"/>
      <c r="F23" s="105"/>
      <c r="G23" s="288"/>
    </row>
    <row r="24" spans="1:7" ht="12.75" hidden="1">
      <c r="A24" s="5"/>
      <c r="B24" s="6" t="s">
        <v>10</v>
      </c>
      <c r="C24" s="269"/>
      <c r="D24" s="270"/>
      <c r="E24" s="271"/>
      <c r="F24" s="105"/>
      <c r="G24" s="288"/>
    </row>
    <row r="25" spans="1:7" ht="26.25" thickBot="1">
      <c r="A25" s="10" t="s">
        <v>16</v>
      </c>
      <c r="B25" s="6" t="s">
        <v>5</v>
      </c>
      <c r="C25" s="269">
        <v>6000</v>
      </c>
      <c r="D25" s="270">
        <v>6200</v>
      </c>
      <c r="E25" s="270">
        <f>'[2]Heinä'!G23</f>
        <v>2424</v>
      </c>
      <c r="F25" s="270">
        <f>'[2]Heinä'!H23</f>
        <v>2685</v>
      </c>
      <c r="G25" s="360">
        <f>F25/D25</f>
        <v>0.43306451612903224</v>
      </c>
    </row>
    <row r="26" spans="1:7" ht="12.75" hidden="1">
      <c r="A26" s="3" t="s">
        <v>17</v>
      </c>
      <c r="B26" s="11"/>
      <c r="C26" s="102"/>
      <c r="D26" s="272"/>
      <c r="E26" s="103"/>
      <c r="F26" s="105"/>
      <c r="G26" s="327"/>
    </row>
    <row r="27" spans="1:7" ht="12.75" hidden="1">
      <c r="A27" s="3" t="s">
        <v>18</v>
      </c>
      <c r="B27" s="11"/>
      <c r="C27" s="102"/>
      <c r="D27" s="272"/>
      <c r="E27" s="103"/>
      <c r="F27" s="105"/>
      <c r="G27" s="327"/>
    </row>
    <row r="28" spans="1:7" ht="12.75" hidden="1">
      <c r="A28" s="10" t="s">
        <v>19</v>
      </c>
      <c r="B28" s="6" t="s">
        <v>5</v>
      </c>
      <c r="C28" s="269">
        <v>15200</v>
      </c>
      <c r="D28" s="270">
        <v>15200</v>
      </c>
      <c r="E28" s="99">
        <f>'[2]Heinä'!G26</f>
        <v>0</v>
      </c>
      <c r="F28" s="105">
        <f>'[2]Heinä'!H26</f>
        <v>0</v>
      </c>
      <c r="G28" s="360"/>
    </row>
    <row r="29" spans="1:7" ht="12.75" hidden="1">
      <c r="A29" s="10"/>
      <c r="B29" s="6" t="s">
        <v>20</v>
      </c>
      <c r="C29" s="269">
        <v>7000</v>
      </c>
      <c r="D29" s="270">
        <v>7000</v>
      </c>
      <c r="E29" s="99">
        <f>'[2]Heinä'!G27</f>
        <v>0</v>
      </c>
      <c r="F29" s="105">
        <f>'[2]Heinä'!H27</f>
        <v>0</v>
      </c>
      <c r="G29" s="360"/>
    </row>
    <row r="30" spans="1:7" ht="25.5" hidden="1">
      <c r="A30" s="10" t="s">
        <v>21</v>
      </c>
      <c r="B30" s="6" t="s">
        <v>5</v>
      </c>
      <c r="C30" s="269">
        <v>5000</v>
      </c>
      <c r="D30" s="270">
        <v>5000</v>
      </c>
      <c r="E30" s="99">
        <f>'[2]Heinä'!G28</f>
        <v>0</v>
      </c>
      <c r="F30" s="105">
        <f>'[2]Heinä'!H28</f>
        <v>0</v>
      </c>
      <c r="G30" s="360"/>
    </row>
    <row r="31" spans="1:7" ht="12.75" hidden="1">
      <c r="A31" s="10"/>
      <c r="B31" s="6" t="s">
        <v>20</v>
      </c>
      <c r="C31" s="269">
        <v>2600</v>
      </c>
      <c r="D31" s="270">
        <v>2600</v>
      </c>
      <c r="E31" s="99">
        <f>'[2]Heinä'!G29</f>
        <v>0</v>
      </c>
      <c r="F31" s="105">
        <f>'[2]Heinä'!H29</f>
        <v>0</v>
      </c>
      <c r="G31" s="360"/>
    </row>
    <row r="32" spans="1:7" ht="12.75" hidden="1">
      <c r="A32" s="10" t="s">
        <v>22</v>
      </c>
      <c r="B32" s="6" t="s">
        <v>5</v>
      </c>
      <c r="C32" s="269">
        <v>700</v>
      </c>
      <c r="D32" s="270">
        <v>700</v>
      </c>
      <c r="E32" s="99">
        <f>'[2]Heinä'!G30</f>
        <v>0</v>
      </c>
      <c r="F32" s="105">
        <f>'[2]Heinä'!H30</f>
        <v>0</v>
      </c>
      <c r="G32" s="360"/>
    </row>
    <row r="33" spans="1:7" ht="13.5" hidden="1" thickBot="1">
      <c r="A33" s="10"/>
      <c r="B33" s="6" t="s">
        <v>20</v>
      </c>
      <c r="C33" s="406">
        <v>200</v>
      </c>
      <c r="D33" s="407">
        <v>200</v>
      </c>
      <c r="E33" s="320">
        <f>'[2]Heinä'!G31</f>
        <v>0</v>
      </c>
      <c r="F33" s="183">
        <f>'[2]Heinä'!H31</f>
        <v>0</v>
      </c>
      <c r="G33" s="408"/>
    </row>
    <row r="34" spans="1:7" ht="13.5" thickBot="1">
      <c r="A34" s="141" t="s">
        <v>23</v>
      </c>
      <c r="B34" s="292"/>
      <c r="C34" s="535"/>
      <c r="D34" s="536"/>
      <c r="E34" s="117"/>
      <c r="F34" s="117"/>
      <c r="G34" s="12"/>
    </row>
    <row r="35" spans="1:7" ht="48.75" thickBot="1">
      <c r="A35" s="172" t="s">
        <v>24</v>
      </c>
      <c r="B35" s="168" t="s">
        <v>25</v>
      </c>
      <c r="C35" s="42">
        <v>2009</v>
      </c>
      <c r="D35" s="70" t="s">
        <v>26</v>
      </c>
      <c r="E35" s="313" t="s">
        <v>181</v>
      </c>
      <c r="F35" s="34" t="s">
        <v>182</v>
      </c>
      <c r="G35" s="325" t="s">
        <v>167</v>
      </c>
    </row>
    <row r="36" spans="1:7" ht="28.5">
      <c r="A36" s="178" t="s">
        <v>27</v>
      </c>
      <c r="B36" s="15" t="s">
        <v>28</v>
      </c>
      <c r="C36" s="457">
        <v>29273</v>
      </c>
      <c r="D36" s="458">
        <v>29000</v>
      </c>
      <c r="E36" s="458">
        <f>'[3]Heinä'!G3</f>
        <v>17369</v>
      </c>
      <c r="F36" s="460">
        <f>'[3]Heinä'!H3</f>
        <v>14795</v>
      </c>
      <c r="G36" s="459">
        <f>F36/D36</f>
        <v>0.5101724137931034</v>
      </c>
    </row>
    <row r="37" spans="1:7" ht="14.25">
      <c r="A37" s="178"/>
      <c r="B37" s="169" t="s">
        <v>29</v>
      </c>
      <c r="C37" s="293"/>
      <c r="D37" s="294"/>
      <c r="E37" s="463"/>
      <c r="F37" s="464"/>
      <c r="G37" s="409"/>
    </row>
    <row r="38" spans="1:7" ht="14.25">
      <c r="A38" s="179" t="s">
        <v>30</v>
      </c>
      <c r="B38" s="180" t="s">
        <v>28</v>
      </c>
      <c r="C38" s="100">
        <v>14</v>
      </c>
      <c r="D38" s="101">
        <v>15</v>
      </c>
      <c r="E38" s="99">
        <f>'[3]Heinä'!G5</f>
        <v>3</v>
      </c>
      <c r="F38" s="145">
        <f>'[3]Heinä'!H5</f>
        <v>5</v>
      </c>
      <c r="G38" s="326">
        <f>F38/D38</f>
        <v>0.3333333333333333</v>
      </c>
    </row>
    <row r="39" spans="1:7" ht="14.25">
      <c r="A39" s="179"/>
      <c r="B39" s="169" t="s">
        <v>29</v>
      </c>
      <c r="C39" s="100"/>
      <c r="D39" s="101"/>
      <c r="E39" s="101"/>
      <c r="F39" s="145"/>
      <c r="G39" s="410"/>
    </row>
    <row r="40" spans="1:7" ht="28.5">
      <c r="A40" s="178" t="s">
        <v>31</v>
      </c>
      <c r="B40" s="180" t="s">
        <v>28</v>
      </c>
      <c r="C40" s="100">
        <v>11</v>
      </c>
      <c r="D40" s="101">
        <v>10</v>
      </c>
      <c r="E40" s="99">
        <f>'[3]Heinä'!G7</f>
        <v>3</v>
      </c>
      <c r="F40" s="145">
        <f>'[3]Heinä'!H7</f>
        <v>9</v>
      </c>
      <c r="G40" s="326">
        <f>F40/D40</f>
        <v>0.9</v>
      </c>
    </row>
    <row r="41" spans="1:7" ht="14.25">
      <c r="A41" s="178"/>
      <c r="B41" s="169" t="s">
        <v>29</v>
      </c>
      <c r="C41" s="100"/>
      <c r="D41" s="101"/>
      <c r="E41" s="101"/>
      <c r="F41" s="145"/>
      <c r="G41" s="410"/>
    </row>
    <row r="42" spans="1:7" ht="14.25">
      <c r="A42" s="178" t="s">
        <v>32</v>
      </c>
      <c r="B42" s="180" t="s">
        <v>28</v>
      </c>
      <c r="C42" s="100">
        <v>582</v>
      </c>
      <c r="D42" s="101">
        <v>600</v>
      </c>
      <c r="E42" s="99">
        <f>'[3]Heinä'!G9</f>
        <v>332</v>
      </c>
      <c r="F42" s="145">
        <f>'[3]Heinä'!H9</f>
        <v>354</v>
      </c>
      <c r="G42" s="326">
        <f>F42/D42</f>
        <v>0.59</v>
      </c>
    </row>
    <row r="43" spans="1:7" ht="14.25">
      <c r="A43" s="178"/>
      <c r="B43" s="169" t="s">
        <v>29</v>
      </c>
      <c r="C43" s="100"/>
      <c r="D43" s="101"/>
      <c r="E43" s="101"/>
      <c r="F43" s="145"/>
      <c r="G43" s="410"/>
    </row>
    <row r="44" spans="1:7" ht="14.25">
      <c r="A44" s="178" t="s">
        <v>33</v>
      </c>
      <c r="B44" s="180" t="s">
        <v>28</v>
      </c>
      <c r="C44" s="100">
        <v>495</v>
      </c>
      <c r="D44" s="101">
        <v>470</v>
      </c>
      <c r="E44" s="99">
        <f>'[3]Heinä'!G11</f>
        <v>250</v>
      </c>
      <c r="F44" s="145">
        <f>'[3]Heinä'!H11</f>
        <v>219</v>
      </c>
      <c r="G44" s="326">
        <f>F44/D44</f>
        <v>0.46595744680851064</v>
      </c>
    </row>
    <row r="45" spans="1:7" ht="14.25">
      <c r="A45" s="178"/>
      <c r="B45" s="169" t="s">
        <v>29</v>
      </c>
      <c r="C45" s="100"/>
      <c r="D45" s="101"/>
      <c r="E45" s="101"/>
      <c r="F45" s="145"/>
      <c r="G45" s="410"/>
    </row>
    <row r="46" spans="1:7" ht="14.25">
      <c r="A46" s="178" t="s">
        <v>34</v>
      </c>
      <c r="B46" s="169" t="s">
        <v>28</v>
      </c>
      <c r="C46" s="100">
        <v>20948</v>
      </c>
      <c r="D46" s="101">
        <v>20500</v>
      </c>
      <c r="E46" s="99">
        <f>'[3]Heinä'!G13</f>
        <v>11959</v>
      </c>
      <c r="F46" s="145">
        <f>'[3]Heinä'!H13</f>
        <v>11490</v>
      </c>
      <c r="G46" s="326">
        <f>F46/D46</f>
        <v>0.5604878048780488</v>
      </c>
    </row>
    <row r="47" spans="1:7" ht="14.25">
      <c r="A47" s="178"/>
      <c r="B47" s="169" t="s">
        <v>29</v>
      </c>
      <c r="C47" s="100"/>
      <c r="D47" s="101"/>
      <c r="E47" s="101"/>
      <c r="F47" s="145"/>
      <c r="G47" s="410"/>
    </row>
    <row r="48" spans="1:7" ht="12.75">
      <c r="A48" s="174" t="s">
        <v>35</v>
      </c>
      <c r="B48" s="169" t="s">
        <v>28</v>
      </c>
      <c r="C48" s="98"/>
      <c r="D48" s="99"/>
      <c r="E48" s="99"/>
      <c r="F48" s="145"/>
      <c r="G48" s="411"/>
    </row>
    <row r="49" spans="1:7" ht="12.75">
      <c r="A49" s="174"/>
      <c r="B49" s="169"/>
      <c r="C49" s="98"/>
      <c r="D49" s="99"/>
      <c r="E49" s="99"/>
      <c r="F49" s="145"/>
      <c r="G49" s="411"/>
    </row>
    <row r="50" spans="1:7" ht="28.5">
      <c r="A50" s="178" t="s">
        <v>36</v>
      </c>
      <c r="B50" s="169" t="s">
        <v>28</v>
      </c>
      <c r="C50" s="102">
        <v>253</v>
      </c>
      <c r="D50" s="103">
        <v>250</v>
      </c>
      <c r="E50" s="99">
        <f>'[3]Heinä'!G17</f>
        <v>129</v>
      </c>
      <c r="F50" s="145">
        <f>'[3]Heinä'!H17</f>
        <v>143</v>
      </c>
      <c r="G50" s="326">
        <f>F50/D50</f>
        <v>0.572</v>
      </c>
    </row>
    <row r="51" spans="1:7" ht="14.25">
      <c r="A51" s="178"/>
      <c r="B51" s="169" t="s">
        <v>29</v>
      </c>
      <c r="C51" s="102"/>
      <c r="D51" s="103"/>
      <c r="E51" s="103"/>
      <c r="F51" s="145"/>
      <c r="G51" s="327"/>
    </row>
    <row r="52" spans="1:7" ht="14.25">
      <c r="A52" s="178" t="s">
        <v>37</v>
      </c>
      <c r="B52" s="169" t="s">
        <v>28</v>
      </c>
      <c r="C52" s="104">
        <f>C53+C54</f>
        <v>42191</v>
      </c>
      <c r="D52" s="105">
        <f>D53+D54</f>
        <v>42566</v>
      </c>
      <c r="E52" s="99">
        <f>'[3]Heinä'!G19</f>
        <v>19233</v>
      </c>
      <c r="F52" s="145">
        <f>'[3]Heinä'!H19</f>
        <v>19675</v>
      </c>
      <c r="G52" s="326">
        <f>F52/D52</f>
        <v>0.4622233707653996</v>
      </c>
    </row>
    <row r="53" spans="1:7" ht="12.75">
      <c r="A53" s="181" t="s">
        <v>38</v>
      </c>
      <c r="B53" s="169"/>
      <c r="C53" s="104">
        <v>8146</v>
      </c>
      <c r="D53" s="105">
        <v>8750</v>
      </c>
      <c r="E53" s="99">
        <f>'[3]Heinä'!G20</f>
        <v>4509</v>
      </c>
      <c r="F53" s="145">
        <f>'[3]Heinä'!H20</f>
        <v>4742</v>
      </c>
      <c r="G53" s="326">
        <f>F53/D53</f>
        <v>0.5419428571428572</v>
      </c>
    </row>
    <row r="54" spans="1:7" ht="12.75">
      <c r="A54" s="181" t="s">
        <v>39</v>
      </c>
      <c r="B54" s="169"/>
      <c r="C54" s="104">
        <v>34045</v>
      </c>
      <c r="D54" s="105">
        <v>33816</v>
      </c>
      <c r="E54" s="99">
        <f>'[3]Heinä'!G21</f>
        <v>14724</v>
      </c>
      <c r="F54" s="145">
        <f>'[3]Heinä'!H21</f>
        <v>14933</v>
      </c>
      <c r="G54" s="326">
        <f>F54/D54</f>
        <v>0.44159569434587176</v>
      </c>
    </row>
    <row r="55" spans="1:7" ht="12.75">
      <c r="A55" s="181"/>
      <c r="B55" s="169" t="s">
        <v>29</v>
      </c>
      <c r="C55" s="104"/>
      <c r="D55" s="105"/>
      <c r="E55" s="105"/>
      <c r="F55" s="145"/>
      <c r="G55" s="262"/>
    </row>
    <row r="56" spans="1:7" ht="14.25">
      <c r="A56" s="178" t="s">
        <v>40</v>
      </c>
      <c r="B56" s="169" t="s">
        <v>28</v>
      </c>
      <c r="C56" s="104">
        <f>C57+C58</f>
        <v>59198</v>
      </c>
      <c r="D56" s="105">
        <v>60000</v>
      </c>
      <c r="E56" s="99">
        <f>'[3]Heinä'!G23</f>
        <v>26296</v>
      </c>
      <c r="F56" s="145">
        <f>'[3]Heinä'!H23</f>
        <v>28416</v>
      </c>
      <c r="G56" s="326">
        <f>F56/D56</f>
        <v>0.4736</v>
      </c>
    </row>
    <row r="57" spans="1:7" ht="12.75">
      <c r="A57" s="181" t="s">
        <v>38</v>
      </c>
      <c r="B57" s="169"/>
      <c r="C57" s="104">
        <v>5272</v>
      </c>
      <c r="D57" s="105">
        <f>D56-D58</f>
        <v>5700</v>
      </c>
      <c r="E57" s="99">
        <f>'[3]Heinä'!G24</f>
        <v>2657</v>
      </c>
      <c r="F57" s="145">
        <f>'[3]Heinä'!H24</f>
        <v>3802</v>
      </c>
      <c r="G57" s="326">
        <f>F57/D57</f>
        <v>0.6670175438596492</v>
      </c>
    </row>
    <row r="58" spans="1:7" ht="12.75">
      <c r="A58" s="181" t="s">
        <v>39</v>
      </c>
      <c r="B58" s="169"/>
      <c r="C58" s="104">
        <v>53926</v>
      </c>
      <c r="D58" s="105">
        <v>54300</v>
      </c>
      <c r="E58" s="99">
        <f>'[3]Heinä'!G25</f>
        <v>23639</v>
      </c>
      <c r="F58" s="145">
        <f>'[3]Heinä'!H25</f>
        <v>24614</v>
      </c>
      <c r="G58" s="326">
        <f>F58/D58</f>
        <v>0.4532965009208103</v>
      </c>
    </row>
    <row r="59" spans="1:7" ht="12.75">
      <c r="A59" s="181"/>
      <c r="B59" s="169" t="s">
        <v>29</v>
      </c>
      <c r="C59" s="104"/>
      <c r="D59" s="105"/>
      <c r="E59" s="105"/>
      <c r="F59" s="145"/>
      <c r="G59" s="262"/>
    </row>
    <row r="60" spans="1:7" ht="14.25">
      <c r="A60" s="179" t="s">
        <v>41</v>
      </c>
      <c r="B60" s="169" t="s">
        <v>28</v>
      </c>
      <c r="C60" s="104">
        <f>C61+C62</f>
        <v>7015</v>
      </c>
      <c r="D60" s="101">
        <v>7500</v>
      </c>
      <c r="E60" s="99">
        <f>'[3]Heinä'!G27</f>
        <v>3154</v>
      </c>
      <c r="F60" s="145">
        <f>'[3]Heinä'!H27</f>
        <v>3139</v>
      </c>
      <c r="G60" s="326">
        <f>F60/D60</f>
        <v>0.4185333333333333</v>
      </c>
    </row>
    <row r="61" spans="1:7" ht="12.75">
      <c r="A61" s="181" t="s">
        <v>38</v>
      </c>
      <c r="B61" s="169"/>
      <c r="C61" s="100">
        <v>578</v>
      </c>
      <c r="D61" s="105">
        <f>D60-D62</f>
        <v>880</v>
      </c>
      <c r="E61" s="99">
        <f>'[3]Heinä'!G28</f>
        <v>429</v>
      </c>
      <c r="F61" s="145">
        <f>'[3]Heinä'!H28</f>
        <v>414</v>
      </c>
      <c r="G61" s="326">
        <f>F61/D61</f>
        <v>0.47045454545454546</v>
      </c>
    </row>
    <row r="62" spans="1:7" ht="12.75">
      <c r="A62" s="181" t="s">
        <v>39</v>
      </c>
      <c r="B62" s="169"/>
      <c r="C62" s="100">
        <v>6437</v>
      </c>
      <c r="D62" s="101">
        <v>6620</v>
      </c>
      <c r="E62" s="99">
        <f>'[3]Heinä'!G29</f>
        <v>2725</v>
      </c>
      <c r="F62" s="145">
        <f>'[3]Heinä'!H29</f>
        <v>2725</v>
      </c>
      <c r="G62" s="326">
        <f>F62/D62</f>
        <v>0.411631419939577</v>
      </c>
    </row>
    <row r="63" spans="1:7" ht="12.75">
      <c r="A63" s="181"/>
      <c r="B63" s="169" t="s">
        <v>29</v>
      </c>
      <c r="C63" s="100"/>
      <c r="D63" s="101"/>
      <c r="E63" s="101"/>
      <c r="F63" s="145"/>
      <c r="G63" s="410"/>
    </row>
    <row r="64" spans="1:7" ht="14.25">
      <c r="A64" s="178" t="s">
        <v>42</v>
      </c>
      <c r="B64" s="169" t="s">
        <v>28</v>
      </c>
      <c r="C64" s="104">
        <f>C65+C66</f>
        <v>2317</v>
      </c>
      <c r="D64" s="105">
        <v>2250</v>
      </c>
      <c r="E64" s="99">
        <f>'[3]Heinä'!G31</f>
        <v>1310</v>
      </c>
      <c r="F64" s="145">
        <f>'[3]Heinä'!H31</f>
        <v>1270</v>
      </c>
      <c r="G64" s="326">
        <f>F64/D64</f>
        <v>0.5644444444444444</v>
      </c>
    </row>
    <row r="65" spans="1:7" ht="12.75">
      <c r="A65" s="181" t="s">
        <v>38</v>
      </c>
      <c r="B65" s="169"/>
      <c r="C65" s="104">
        <v>120</v>
      </c>
      <c r="D65" s="105">
        <f>D64-D66</f>
        <v>100</v>
      </c>
      <c r="E65" s="99">
        <f>'[3]Heinä'!G32</f>
        <v>55</v>
      </c>
      <c r="F65" s="145">
        <f>'[3]Heinä'!H32</f>
        <v>55</v>
      </c>
      <c r="G65" s="326">
        <f>F65/D65</f>
        <v>0.55</v>
      </c>
    </row>
    <row r="66" spans="1:7" ht="12.75">
      <c r="A66" s="181" t="s">
        <v>39</v>
      </c>
      <c r="B66" s="169"/>
      <c r="C66" s="104">
        <v>2197</v>
      </c>
      <c r="D66" s="105">
        <v>2150</v>
      </c>
      <c r="E66" s="99">
        <f>'[3]Heinä'!G33</f>
        <v>1255</v>
      </c>
      <c r="F66" s="145">
        <f>'[3]Heinä'!H33</f>
        <v>1215</v>
      </c>
      <c r="G66" s="326">
        <f>F66/D66</f>
        <v>0.5651162790697675</v>
      </c>
    </row>
    <row r="67" spans="1:7" ht="12.75">
      <c r="A67" s="181"/>
      <c r="B67" s="169" t="s">
        <v>29</v>
      </c>
      <c r="C67" s="104"/>
      <c r="D67" s="105"/>
      <c r="E67" s="105"/>
      <c r="F67" s="145"/>
      <c r="G67" s="262"/>
    </row>
    <row r="68" spans="1:7" ht="14.25">
      <c r="A68" s="178" t="s">
        <v>43</v>
      </c>
      <c r="B68" s="169" t="s">
        <v>28</v>
      </c>
      <c r="C68" s="104">
        <f>C69+C70</f>
        <v>365</v>
      </c>
      <c r="D68" s="105">
        <v>350</v>
      </c>
      <c r="E68" s="99">
        <f>'[3]Heinä'!G35</f>
        <v>186</v>
      </c>
      <c r="F68" s="145">
        <f>'[3]Heinä'!H35</f>
        <v>194</v>
      </c>
      <c r="G68" s="326">
        <f>F68/D68</f>
        <v>0.5542857142857143</v>
      </c>
    </row>
    <row r="69" spans="1:7" ht="12.75">
      <c r="A69" s="181" t="s">
        <v>38</v>
      </c>
      <c r="B69" s="169"/>
      <c r="C69" s="104">
        <v>52</v>
      </c>
      <c r="D69" s="105">
        <f>D68-D70</f>
        <v>31</v>
      </c>
      <c r="E69" s="99">
        <f>'[3]Heinä'!G36</f>
        <v>27</v>
      </c>
      <c r="F69" s="145">
        <f>'[3]Heinä'!H36</f>
        <v>13</v>
      </c>
      <c r="G69" s="326">
        <f>F69/D69</f>
        <v>0.41935483870967744</v>
      </c>
    </row>
    <row r="70" spans="1:7" ht="12.75">
      <c r="A70" s="181" t="s">
        <v>39</v>
      </c>
      <c r="B70" s="169"/>
      <c r="C70" s="104">
        <v>313</v>
      </c>
      <c r="D70" s="105">
        <v>319</v>
      </c>
      <c r="E70" s="99">
        <f>'[3]Heinä'!G37</f>
        <v>159</v>
      </c>
      <c r="F70" s="145">
        <f>'[3]Heinä'!H37</f>
        <v>181</v>
      </c>
      <c r="G70" s="326">
        <f>F70/D70</f>
        <v>0.567398119122257</v>
      </c>
    </row>
    <row r="71" spans="1:7" ht="12.75">
      <c r="A71" s="181"/>
      <c r="B71" s="169" t="s">
        <v>29</v>
      </c>
      <c r="C71" s="104"/>
      <c r="D71" s="105"/>
      <c r="E71" s="105"/>
      <c r="F71" s="145"/>
      <c r="G71" s="262"/>
    </row>
    <row r="72" spans="1:7" ht="12.75">
      <c r="A72" s="176" t="s">
        <v>44</v>
      </c>
      <c r="B72" s="169" t="s">
        <v>28</v>
      </c>
      <c r="C72" s="104"/>
      <c r="D72" s="105"/>
      <c r="E72" s="105"/>
      <c r="F72" s="145"/>
      <c r="G72" s="262"/>
    </row>
    <row r="73" spans="1:7" ht="12.75">
      <c r="A73" s="176"/>
      <c r="B73" s="169" t="s">
        <v>29</v>
      </c>
      <c r="C73" s="104"/>
      <c r="D73" s="105"/>
      <c r="E73" s="105"/>
      <c r="F73" s="145"/>
      <c r="G73" s="262"/>
    </row>
    <row r="74" spans="1:7" ht="12.75">
      <c r="A74" s="176" t="s">
        <v>45</v>
      </c>
      <c r="B74" s="169" t="s">
        <v>28</v>
      </c>
      <c r="C74" s="104">
        <f>C61+C62</f>
        <v>7015</v>
      </c>
      <c r="D74" s="105"/>
      <c r="E74" s="105"/>
      <c r="F74" s="145"/>
      <c r="G74" s="262"/>
    </row>
    <row r="75" spans="1:7" ht="13.5" thickBot="1">
      <c r="A75" s="177"/>
      <c r="B75" s="171" t="s">
        <v>29</v>
      </c>
      <c r="C75" s="182"/>
      <c r="D75" s="183"/>
      <c r="E75" s="183"/>
      <c r="F75" s="334"/>
      <c r="G75" s="291"/>
    </row>
    <row r="76" spans="1:7" ht="26.25" hidden="1" thickBot="1">
      <c r="A76" s="520" t="s">
        <v>64</v>
      </c>
      <c r="B76" s="521" t="s">
        <v>46</v>
      </c>
      <c r="C76" s="493"/>
      <c r="D76" s="515"/>
      <c r="E76" s="515"/>
      <c r="F76" s="469"/>
      <c r="G76" s="522"/>
    </row>
    <row r="77" spans="1:7" ht="13.5" thickBot="1">
      <c r="A77" s="184"/>
      <c r="B77" s="185"/>
      <c r="C77" s="186"/>
      <c r="D77" s="186"/>
      <c r="E77" s="311"/>
      <c r="F77" s="130"/>
      <c r="G77" s="186"/>
    </row>
    <row r="78" spans="1:7" ht="48">
      <c r="A78" s="172" t="s">
        <v>47</v>
      </c>
      <c r="B78" s="173" t="s">
        <v>25</v>
      </c>
      <c r="C78" s="42">
        <v>2009</v>
      </c>
      <c r="D78" s="70" t="s">
        <v>26</v>
      </c>
      <c r="E78" s="313" t="s">
        <v>181</v>
      </c>
      <c r="F78" s="34" t="s">
        <v>182</v>
      </c>
      <c r="G78" s="325" t="s">
        <v>167</v>
      </c>
    </row>
    <row r="79" spans="1:7" ht="12.75">
      <c r="A79" s="174"/>
      <c r="B79" s="169"/>
      <c r="C79" s="106"/>
      <c r="D79" s="107"/>
      <c r="E79" s="107"/>
      <c r="F79" s="145"/>
      <c r="G79" s="412"/>
    </row>
    <row r="80" spans="1:7" ht="12.75">
      <c r="A80" s="175" t="s">
        <v>48</v>
      </c>
      <c r="B80" s="169" t="s">
        <v>29</v>
      </c>
      <c r="C80" s="98"/>
      <c r="D80" s="99"/>
      <c r="E80" s="321"/>
      <c r="F80" s="350"/>
      <c r="G80" s="411"/>
    </row>
    <row r="81" spans="1:7" ht="12.75">
      <c r="A81" s="176" t="s">
        <v>49</v>
      </c>
      <c r="B81" s="169" t="s">
        <v>28</v>
      </c>
      <c r="C81" s="108">
        <v>2125</v>
      </c>
      <c r="D81" s="109">
        <v>2150</v>
      </c>
      <c r="E81" s="99">
        <f>'[3]Heinä'!G48</f>
        <v>0</v>
      </c>
      <c r="F81" s="145">
        <f>'[3]Heinä'!H48</f>
        <v>1231</v>
      </c>
      <c r="G81" s="326">
        <f>F81/D81</f>
        <v>0.5725581395348838</v>
      </c>
    </row>
    <row r="82" spans="1:7" ht="25.5">
      <c r="A82" s="176" t="s">
        <v>50</v>
      </c>
      <c r="B82" s="169" t="s">
        <v>28</v>
      </c>
      <c r="C82" s="108">
        <v>46303</v>
      </c>
      <c r="D82" s="109">
        <v>46400</v>
      </c>
      <c r="E82" s="99">
        <f>'[3]Heinä'!G49</f>
        <v>0</v>
      </c>
      <c r="F82" s="145">
        <f>'[3]Heinä'!H49</f>
        <v>21768</v>
      </c>
      <c r="G82" s="326">
        <f>F82/D82</f>
        <v>0.46913793103448276</v>
      </c>
    </row>
    <row r="83" spans="1:7" ht="12.75">
      <c r="A83" s="176" t="s">
        <v>51</v>
      </c>
      <c r="B83" s="169" t="s">
        <v>28</v>
      </c>
      <c r="C83" s="108"/>
      <c r="D83" s="109"/>
      <c r="E83" s="99">
        <f>'[3]Heinä'!G50</f>
        <v>0</v>
      </c>
      <c r="F83" s="145">
        <f>'[3]Heinä'!H50</f>
        <v>0</v>
      </c>
      <c r="G83" s="326"/>
    </row>
    <row r="84" spans="1:7" ht="12.75">
      <c r="A84" s="175" t="s">
        <v>52</v>
      </c>
      <c r="B84" s="169" t="s">
        <v>28</v>
      </c>
      <c r="C84" s="110">
        <v>2924</v>
      </c>
      <c r="D84" s="111">
        <v>3600</v>
      </c>
      <c r="E84" s="99">
        <f>'[3]Heinä'!G51</f>
        <v>0</v>
      </c>
      <c r="F84" s="145">
        <f>'[3]Heinä'!H51</f>
        <v>3088</v>
      </c>
      <c r="G84" s="326">
        <f>F84/D84</f>
        <v>0.8577777777777778</v>
      </c>
    </row>
    <row r="85" spans="1:7" ht="12.75">
      <c r="A85" s="175"/>
      <c r="B85" s="169"/>
      <c r="C85" s="112"/>
      <c r="D85" s="113"/>
      <c r="E85" s="113"/>
      <c r="F85" s="145"/>
      <c r="G85" s="413"/>
    </row>
    <row r="86" spans="1:7" ht="12.75">
      <c r="A86" s="174" t="s">
        <v>53</v>
      </c>
      <c r="B86" s="169"/>
      <c r="C86" s="112"/>
      <c r="D86" s="113"/>
      <c r="E86" s="113"/>
      <c r="F86" s="145"/>
      <c r="G86" s="413"/>
    </row>
    <row r="87" spans="1:7" ht="12.75">
      <c r="A87" s="176" t="s">
        <v>54</v>
      </c>
      <c r="B87" s="169" t="s">
        <v>28</v>
      </c>
      <c r="C87" s="108">
        <v>940</v>
      </c>
      <c r="D87" s="109">
        <v>900</v>
      </c>
      <c r="E87" s="294">
        <f>'[3]Heinä'!G54</f>
        <v>535</v>
      </c>
      <c r="F87" s="402">
        <f>'[3]Heinä'!H54</f>
        <v>355</v>
      </c>
      <c r="G87" s="326">
        <f>F87/D87</f>
        <v>0.39444444444444443</v>
      </c>
    </row>
    <row r="88" spans="1:7" ht="13.5" thickBot="1">
      <c r="A88" s="177" t="s">
        <v>25</v>
      </c>
      <c r="B88" s="171" t="s">
        <v>29</v>
      </c>
      <c r="C88" s="414" t="s">
        <v>25</v>
      </c>
      <c r="D88" s="400"/>
      <c r="E88" s="400"/>
      <c r="F88" s="350"/>
      <c r="G88" s="415"/>
    </row>
    <row r="89" spans="1:7" ht="13.5" thickBot="1">
      <c r="A89" s="537" t="s">
        <v>55</v>
      </c>
      <c r="B89" s="538"/>
      <c r="C89" s="114"/>
      <c r="D89" s="115"/>
      <c r="E89" s="115"/>
      <c r="F89" s="115"/>
      <c r="G89" s="116"/>
    </row>
    <row r="90" spans="1:7" ht="12.75">
      <c r="A90" s="163" t="s">
        <v>56</v>
      </c>
      <c r="B90" s="417" t="s">
        <v>57</v>
      </c>
      <c r="C90" s="418">
        <v>1368</v>
      </c>
      <c r="D90" s="419">
        <v>1368</v>
      </c>
      <c r="E90" s="312"/>
      <c r="F90" s="416"/>
      <c r="G90" s="420"/>
    </row>
    <row r="91" spans="1:7" ht="12.75">
      <c r="A91" s="165"/>
      <c r="B91" s="27" t="s">
        <v>58</v>
      </c>
      <c r="C91" s="298">
        <v>16638</v>
      </c>
      <c r="D91" s="299">
        <v>16638</v>
      </c>
      <c r="E91" s="260">
        <f>+'[4]Heinä'!G5</f>
        <v>38547</v>
      </c>
      <c r="F91" s="281">
        <f>+'[4]Heinä'!H5</f>
        <v>10161</v>
      </c>
      <c r="G91" s="381">
        <f>F91/D91</f>
        <v>0.6107104219257122</v>
      </c>
    </row>
    <row r="92" spans="1:7" ht="25.5">
      <c r="A92" s="165" t="s">
        <v>59</v>
      </c>
      <c r="B92" s="27" t="s">
        <v>57</v>
      </c>
      <c r="C92" s="259">
        <v>1463</v>
      </c>
      <c r="D92" s="260">
        <v>1500</v>
      </c>
      <c r="E92" s="260">
        <f>+'[4]Heinä'!G6</f>
        <v>0</v>
      </c>
      <c r="F92" s="281">
        <f>+'[4]Heinä'!H6</f>
        <v>0</v>
      </c>
      <c r="G92" s="421"/>
    </row>
    <row r="93" spans="1:7" ht="12.75">
      <c r="A93" s="165"/>
      <c r="B93" s="27" t="s">
        <v>58</v>
      </c>
      <c r="C93" s="256">
        <v>9264</v>
      </c>
      <c r="D93" s="257">
        <v>8300</v>
      </c>
      <c r="E93" s="260">
        <f>+'[4]Heinä'!G7</f>
        <v>3829</v>
      </c>
      <c r="F93" s="281">
        <f>+'[4]Heinä'!H7</f>
        <v>5206</v>
      </c>
      <c r="G93" s="403">
        <f>F93/D93</f>
        <v>0.6272289156626506</v>
      </c>
    </row>
    <row r="94" spans="1:7" ht="25.5">
      <c r="A94" s="165" t="s">
        <v>60</v>
      </c>
      <c r="B94" s="27" t="s">
        <v>57</v>
      </c>
      <c r="C94" s="259">
        <v>210</v>
      </c>
      <c r="D94" s="260">
        <v>210</v>
      </c>
      <c r="E94" s="260">
        <f>+'[4]Heinä'!G8</f>
        <v>0</v>
      </c>
      <c r="F94" s="281">
        <f>+'[4]Heinä'!H8</f>
        <v>0</v>
      </c>
      <c r="G94" s="421"/>
    </row>
    <row r="95" spans="1:7" ht="12.75">
      <c r="A95" s="165"/>
      <c r="B95" s="27" t="s">
        <v>58</v>
      </c>
      <c r="C95" s="259">
        <v>28073</v>
      </c>
      <c r="D95" s="260">
        <v>28086</v>
      </c>
      <c r="E95" s="260">
        <f>+'[4]Heinä'!G9</f>
        <v>0</v>
      </c>
      <c r="F95" s="281">
        <f>+'[4]Heinä'!H9</f>
        <v>12960</v>
      </c>
      <c r="G95" s="326">
        <f>F95/D95</f>
        <v>0.46143986327707753</v>
      </c>
    </row>
    <row r="96" spans="1:7" ht="13.5" thickBot="1">
      <c r="A96" s="165" t="s">
        <v>61</v>
      </c>
      <c r="B96" s="27" t="s">
        <v>58</v>
      </c>
      <c r="C96" s="259">
        <v>15971</v>
      </c>
      <c r="D96" s="260">
        <v>20633</v>
      </c>
      <c r="E96" s="260">
        <f>+'[4]Heinä'!G10</f>
        <v>0</v>
      </c>
      <c r="F96" s="281">
        <f>+'[4]Heinä'!H10</f>
        <v>17030</v>
      </c>
      <c r="G96" s="326">
        <f>F96/D96</f>
        <v>0.8253768235351137</v>
      </c>
    </row>
    <row r="97" spans="1:7" ht="12.75" hidden="1">
      <c r="A97" s="165" t="s">
        <v>62</v>
      </c>
      <c r="B97" s="27" t="s">
        <v>57</v>
      </c>
      <c r="C97" s="259"/>
      <c r="D97" s="260"/>
      <c r="E97" s="263"/>
      <c r="F97" s="289"/>
      <c r="G97" s="422"/>
    </row>
    <row r="98" spans="1:7" ht="12.75" hidden="1">
      <c r="A98" s="85"/>
      <c r="B98" s="27" t="s">
        <v>58</v>
      </c>
      <c r="C98" s="259"/>
      <c r="D98" s="260"/>
      <c r="E98" s="29"/>
      <c r="F98" s="289"/>
      <c r="G98" s="45"/>
    </row>
    <row r="99" spans="1:7" ht="13.5" hidden="1" thickBot="1">
      <c r="A99" s="87"/>
      <c r="B99" s="86" t="s">
        <v>63</v>
      </c>
      <c r="C99" s="81"/>
      <c r="D99" s="82"/>
      <c r="E99" s="82"/>
      <c r="F99" s="370"/>
      <c r="G99" s="154"/>
    </row>
    <row r="100" spans="1:7" ht="48.75" thickBot="1">
      <c r="A100" s="322" t="s">
        <v>71</v>
      </c>
      <c r="B100" s="323"/>
      <c r="C100" s="238">
        <v>2009</v>
      </c>
      <c r="D100" s="233" t="s">
        <v>26</v>
      </c>
      <c r="E100" s="233" t="s">
        <v>184</v>
      </c>
      <c r="F100" s="207" t="s">
        <v>183</v>
      </c>
      <c r="G100" s="300" t="s">
        <v>167</v>
      </c>
    </row>
    <row r="101" spans="1:7" ht="13.5" thickBot="1">
      <c r="A101" s="523"/>
      <c r="B101" s="428"/>
      <c r="C101" s="42"/>
      <c r="D101" s="70"/>
      <c r="E101" s="70"/>
      <c r="F101" s="429"/>
      <c r="G101" s="524" t="s">
        <v>176</v>
      </c>
    </row>
    <row r="102" spans="1:7" ht="12.75">
      <c r="A102" s="525" t="s">
        <v>72</v>
      </c>
      <c r="B102" s="241" t="s">
        <v>65</v>
      </c>
      <c r="C102" s="264">
        <v>4614</v>
      </c>
      <c r="D102" s="260">
        <v>4700</v>
      </c>
      <c r="E102" s="260">
        <f>+'[8]Heinä'!E4</f>
        <v>3528</v>
      </c>
      <c r="F102" s="260">
        <f>+'[8]Heinä'!F4</f>
        <v>3970</v>
      </c>
      <c r="G102" s="427">
        <f>F102/D102</f>
        <v>0.8446808510638298</v>
      </c>
    </row>
    <row r="103" spans="1:7" ht="12.75">
      <c r="A103" s="526" t="s">
        <v>66</v>
      </c>
      <c r="B103" s="27" t="s">
        <v>65</v>
      </c>
      <c r="C103" s="264">
        <v>524</v>
      </c>
      <c r="D103" s="260">
        <v>680</v>
      </c>
      <c r="E103" s="260">
        <f>+'[8]Heinä'!E5</f>
        <v>454</v>
      </c>
      <c r="F103" s="260">
        <f>+'[8]Heinä'!F5</f>
        <v>448</v>
      </c>
      <c r="G103" s="455">
        <f>F103/D103</f>
        <v>0.6588235294117647</v>
      </c>
    </row>
    <row r="104" spans="1:7" ht="12.75">
      <c r="A104" s="527" t="s">
        <v>67</v>
      </c>
      <c r="B104" s="27" t="s">
        <v>65</v>
      </c>
      <c r="C104" s="264">
        <v>465</v>
      </c>
      <c r="D104" s="260">
        <v>430</v>
      </c>
      <c r="E104" s="260">
        <f>+'[8]Heinä'!E6</f>
        <v>396</v>
      </c>
      <c r="F104" s="260">
        <f>+'[8]Heinä'!F6</f>
        <v>445</v>
      </c>
      <c r="G104" s="455">
        <f>F104/D104</f>
        <v>1.0348837209302326</v>
      </c>
    </row>
    <row r="105" spans="1:7" ht="12.75">
      <c r="A105" s="526" t="s">
        <v>73</v>
      </c>
      <c r="B105" s="27" t="s">
        <v>65</v>
      </c>
      <c r="C105" s="264">
        <v>1228</v>
      </c>
      <c r="D105" s="260">
        <v>1230</v>
      </c>
      <c r="E105" s="260">
        <f>+'[8]Heinä'!E7</f>
        <v>0</v>
      </c>
      <c r="F105" s="260">
        <f>+'[8]Heinä'!F7</f>
        <v>0</v>
      </c>
      <c r="G105" s="455">
        <f>F105/D105</f>
        <v>0</v>
      </c>
    </row>
    <row r="106" spans="1:7" ht="25.5">
      <c r="A106" s="528" t="s">
        <v>74</v>
      </c>
      <c r="B106" s="27" t="s">
        <v>65</v>
      </c>
      <c r="C106" s="264">
        <v>495</v>
      </c>
      <c r="D106" s="260">
        <v>500</v>
      </c>
      <c r="E106" s="260">
        <f>+'[8]Heinä'!E8</f>
        <v>455</v>
      </c>
      <c r="F106" s="260">
        <f>+'[8]Heinä'!F8</f>
        <v>476</v>
      </c>
      <c r="G106" s="454">
        <f>F106/D106</f>
        <v>0.952</v>
      </c>
    </row>
    <row r="107" spans="1:7" ht="12.75">
      <c r="A107" s="526" t="s">
        <v>68</v>
      </c>
      <c r="B107" s="27" t="s">
        <v>65</v>
      </c>
      <c r="C107" s="259"/>
      <c r="D107" s="260"/>
      <c r="E107" s="260">
        <f>+'[8]Heinä'!E9</f>
        <v>0</v>
      </c>
      <c r="F107" s="260">
        <f>+'[8]Heinä'!F9</f>
        <v>0</v>
      </c>
      <c r="G107" s="423"/>
    </row>
    <row r="108" spans="1:7" ht="12.75">
      <c r="A108" s="529" t="s">
        <v>69</v>
      </c>
      <c r="B108" s="27" t="s">
        <v>65</v>
      </c>
      <c r="C108" s="265">
        <v>908</v>
      </c>
      <c r="D108" s="260">
        <v>940</v>
      </c>
      <c r="E108" s="260">
        <f>+'[8]Heinä'!E10</f>
        <v>767</v>
      </c>
      <c r="F108" s="260">
        <f>+'[8]Heinä'!F10</f>
        <v>783</v>
      </c>
      <c r="G108" s="454">
        <f>F108/D108</f>
        <v>0.8329787234042553</v>
      </c>
    </row>
    <row r="109" spans="1:7" ht="13.5" thickBot="1">
      <c r="A109" s="530" t="s">
        <v>70</v>
      </c>
      <c r="B109" s="86" t="s">
        <v>65</v>
      </c>
      <c r="C109" s="266">
        <v>2121</v>
      </c>
      <c r="D109" s="267">
        <v>1980</v>
      </c>
      <c r="E109" s="424">
        <f>+'[8]Heinä'!E11</f>
        <v>2553</v>
      </c>
      <c r="F109" s="425">
        <f>+'[8]Heinä'!F11</f>
        <v>2440</v>
      </c>
      <c r="G109" s="531">
        <f>F109/D109</f>
        <v>1.2323232323232323</v>
      </c>
    </row>
    <row r="110" spans="1:7" ht="13.5" thickBot="1">
      <c r="A110" s="160" t="s">
        <v>117</v>
      </c>
      <c r="B110" s="161"/>
      <c r="C110" s="535" t="s">
        <v>1</v>
      </c>
      <c r="D110" s="536"/>
      <c r="E110" s="303"/>
      <c r="F110" s="426"/>
      <c r="G110" s="50"/>
    </row>
    <row r="111" spans="1:7" ht="48.75" thickBot="1">
      <c r="A111" s="167"/>
      <c r="B111" s="405" t="s">
        <v>2</v>
      </c>
      <c r="C111" s="238">
        <v>2009</v>
      </c>
      <c r="D111" s="207" t="s">
        <v>26</v>
      </c>
      <c r="E111" s="314" t="s">
        <v>181</v>
      </c>
      <c r="F111" s="207" t="s">
        <v>182</v>
      </c>
      <c r="G111" s="300" t="s">
        <v>167</v>
      </c>
    </row>
    <row r="112" spans="1:7" ht="12.75">
      <c r="A112" s="88" t="s">
        <v>118</v>
      </c>
      <c r="B112" s="15"/>
      <c r="C112" s="35"/>
      <c r="D112" s="36"/>
      <c r="E112" s="36"/>
      <c r="F112" s="36"/>
      <c r="G112" s="302"/>
    </row>
    <row r="113" spans="1:7" ht="25.5">
      <c r="A113" s="89" t="s">
        <v>119</v>
      </c>
      <c r="B113" s="15" t="s">
        <v>57</v>
      </c>
      <c r="C113" s="532">
        <v>22</v>
      </c>
      <c r="D113" s="29">
        <v>21</v>
      </c>
      <c r="E113" s="99">
        <f>+'[1]Heinä'!G4</f>
        <v>5</v>
      </c>
      <c r="F113" s="29">
        <f>+'[1]Heinä'!H4</f>
        <v>18</v>
      </c>
      <c r="G113" s="326">
        <f>F113/D113</f>
        <v>0.8571428571428571</v>
      </c>
    </row>
    <row r="114" spans="1:7" ht="25.5">
      <c r="A114" s="89" t="s">
        <v>120</v>
      </c>
      <c r="B114" s="15" t="s">
        <v>121</v>
      </c>
      <c r="C114" s="532">
        <v>20</v>
      </c>
      <c r="D114" s="29">
        <v>21</v>
      </c>
      <c r="E114" s="99">
        <f>+'[1]Heinä'!G5</f>
        <v>4</v>
      </c>
      <c r="F114" s="29">
        <f>+'[1]Heinä'!H5</f>
        <v>15</v>
      </c>
      <c r="G114" s="326">
        <f>F114/D114</f>
        <v>0.7142857142857143</v>
      </c>
    </row>
    <row r="115" spans="1:7" ht="12.75" hidden="1">
      <c r="A115" s="89" t="s">
        <v>122</v>
      </c>
      <c r="B115" s="15" t="s">
        <v>57</v>
      </c>
      <c r="C115" s="28">
        <v>0</v>
      </c>
      <c r="D115" s="29"/>
      <c r="E115" s="99">
        <f>+'[1]Heinä'!G6</f>
        <v>0</v>
      </c>
      <c r="F115" s="29">
        <f>+'[1]Heinä'!H6</f>
        <v>0</v>
      </c>
      <c r="G115" s="326" t="e">
        <f aca="true" t="shared" si="0" ref="G115:G131">F115/D115</f>
        <v>#DIV/0!</v>
      </c>
    </row>
    <row r="116" spans="1:7" ht="25.5" hidden="1">
      <c r="A116" s="89" t="s">
        <v>123</v>
      </c>
      <c r="B116" s="15" t="s">
        <v>124</v>
      </c>
      <c r="C116" s="28"/>
      <c r="D116" s="29"/>
      <c r="E116" s="99">
        <f>+'[1]Heinä'!G7</f>
        <v>0</v>
      </c>
      <c r="F116" s="29">
        <f>+'[1]Heinä'!H7</f>
        <v>0</v>
      </c>
      <c r="G116" s="326" t="e">
        <f t="shared" si="0"/>
        <v>#DIV/0!</v>
      </c>
    </row>
    <row r="117" spans="1:7" ht="12.75" hidden="1">
      <c r="A117" s="89" t="s">
        <v>125</v>
      </c>
      <c r="B117" s="15" t="s">
        <v>57</v>
      </c>
      <c r="C117" s="28">
        <v>3</v>
      </c>
      <c r="D117" s="29"/>
      <c r="E117" s="99">
        <f>+'[1]Heinä'!G8</f>
        <v>0</v>
      </c>
      <c r="F117" s="29">
        <f>+'[1]Heinä'!H8</f>
        <v>0</v>
      </c>
      <c r="G117" s="326" t="e">
        <f t="shared" si="0"/>
        <v>#DIV/0!</v>
      </c>
    </row>
    <row r="118" spans="1:7" ht="25.5" hidden="1">
      <c r="A118" s="89" t="s">
        <v>126</v>
      </c>
      <c r="B118" s="15" t="s">
        <v>57</v>
      </c>
      <c r="C118" s="28"/>
      <c r="D118" s="29"/>
      <c r="E118" s="99">
        <f>+'[1]Heinä'!G9</f>
        <v>0</v>
      </c>
      <c r="F118" s="29">
        <f>+'[1]Heinä'!H9</f>
        <v>0</v>
      </c>
      <c r="G118" s="326" t="e">
        <f t="shared" si="0"/>
        <v>#DIV/0!</v>
      </c>
    </row>
    <row r="119" spans="1:7" ht="25.5" hidden="1">
      <c r="A119" s="89" t="s">
        <v>127</v>
      </c>
      <c r="B119" s="15" t="s">
        <v>57</v>
      </c>
      <c r="C119" s="37"/>
      <c r="D119" s="38"/>
      <c r="E119" s="99">
        <f>+'[1]Heinä'!G10</f>
        <v>0</v>
      </c>
      <c r="F119" s="29">
        <f>+'[1]Heinä'!H10</f>
        <v>0</v>
      </c>
      <c r="G119" s="326" t="e">
        <f t="shared" si="0"/>
        <v>#DIV/0!</v>
      </c>
    </row>
    <row r="120" spans="1:7" ht="25.5" hidden="1">
      <c r="A120" s="89" t="s">
        <v>128</v>
      </c>
      <c r="B120" s="15" t="s">
        <v>57</v>
      </c>
      <c r="C120" s="28"/>
      <c r="D120" s="29"/>
      <c r="E120" s="99">
        <f>+'[1]Heinä'!G11</f>
        <v>0</v>
      </c>
      <c r="F120" s="29">
        <f>+'[1]Heinä'!H11</f>
        <v>0</v>
      </c>
      <c r="G120" s="326" t="e">
        <f t="shared" si="0"/>
        <v>#DIV/0!</v>
      </c>
    </row>
    <row r="121" spans="1:7" ht="25.5" hidden="1">
      <c r="A121" s="89" t="s">
        <v>129</v>
      </c>
      <c r="B121" s="15" t="s">
        <v>57</v>
      </c>
      <c r="C121" s="157"/>
      <c r="D121" s="155"/>
      <c r="E121" s="99">
        <f>+'[1]Heinä'!G12</f>
        <v>0</v>
      </c>
      <c r="F121" s="29">
        <f>+'[1]Heinä'!H12</f>
        <v>0</v>
      </c>
      <c r="G121" s="326" t="e">
        <f t="shared" si="0"/>
        <v>#DIV/0!</v>
      </c>
    </row>
    <row r="122" spans="1:7" ht="12.75" hidden="1">
      <c r="A122" s="90" t="s">
        <v>130</v>
      </c>
      <c r="B122" s="15" t="s">
        <v>57</v>
      </c>
      <c r="C122" s="28">
        <v>21</v>
      </c>
      <c r="D122" s="29">
        <v>24</v>
      </c>
      <c r="E122" s="99">
        <f>+'[1]Heinä'!G13</f>
        <v>0</v>
      </c>
      <c r="F122" s="29">
        <f>+'[1]Heinä'!H13</f>
        <v>0</v>
      </c>
      <c r="G122" s="326">
        <f t="shared" si="0"/>
        <v>0</v>
      </c>
    </row>
    <row r="123" spans="1:7" ht="12.75">
      <c r="A123" s="88" t="s">
        <v>131</v>
      </c>
      <c r="B123" s="15"/>
      <c r="C123" s="28"/>
      <c r="D123" s="29"/>
      <c r="E123" s="99"/>
      <c r="F123" s="29"/>
      <c r="G123" s="326"/>
    </row>
    <row r="124" spans="1:7" ht="25.5">
      <c r="A124" s="89" t="s">
        <v>189</v>
      </c>
      <c r="B124" s="15"/>
      <c r="C124" s="532">
        <v>3735</v>
      </c>
      <c r="D124" s="29">
        <v>4505</v>
      </c>
      <c r="E124" s="99">
        <f>+'[1]Heinä'!G15</f>
        <v>3177</v>
      </c>
      <c r="F124" s="29">
        <f>+'[1]Heinä'!H15</f>
        <v>2904</v>
      </c>
      <c r="G124" s="326">
        <f t="shared" si="0"/>
        <v>0.6446170921198668</v>
      </c>
    </row>
    <row r="125" spans="1:7" ht="25.5" hidden="1">
      <c r="A125" s="89" t="s">
        <v>120</v>
      </c>
      <c r="B125" s="15"/>
      <c r="C125" s="28">
        <v>0</v>
      </c>
      <c r="D125" s="29">
        <v>0</v>
      </c>
      <c r="E125" s="99">
        <f>+'[1]Heinä'!G16</f>
        <v>0</v>
      </c>
      <c r="F125" s="29">
        <f>+'[1]Heinä'!H16</f>
        <v>0</v>
      </c>
      <c r="G125" s="326" t="e">
        <f t="shared" si="0"/>
        <v>#DIV/0!</v>
      </c>
    </row>
    <row r="126" spans="1:7" ht="12.75" hidden="1">
      <c r="A126" s="89" t="s">
        <v>122</v>
      </c>
      <c r="B126" s="15" t="s">
        <v>57</v>
      </c>
      <c r="C126" s="72"/>
      <c r="D126" s="73"/>
      <c r="E126" s="99">
        <f>+'[1]Huhti'!G17</f>
        <v>0</v>
      </c>
      <c r="F126" s="29">
        <f>+'[1]Huhti'!H17</f>
        <v>0</v>
      </c>
      <c r="G126" s="326" t="e">
        <f t="shared" si="0"/>
        <v>#DIV/0!</v>
      </c>
    </row>
    <row r="127" spans="1:7" ht="12.75" hidden="1">
      <c r="A127" s="89" t="s">
        <v>125</v>
      </c>
      <c r="B127" s="15" t="s">
        <v>57</v>
      </c>
      <c r="C127" s="72">
        <v>0</v>
      </c>
      <c r="D127" s="73">
        <v>0</v>
      </c>
      <c r="E127" s="99">
        <f>+'[1]Huhti'!G18</f>
        <v>0</v>
      </c>
      <c r="F127" s="29">
        <f>+'[1]Huhti'!H18</f>
        <v>0</v>
      </c>
      <c r="G127" s="326" t="e">
        <f t="shared" si="0"/>
        <v>#DIV/0!</v>
      </c>
    </row>
    <row r="128" spans="1:7" ht="25.5" hidden="1">
      <c r="A128" s="89" t="s">
        <v>126</v>
      </c>
      <c r="B128" s="15" t="s">
        <v>57</v>
      </c>
      <c r="C128" s="72"/>
      <c r="D128" s="73"/>
      <c r="E128" s="99">
        <f>+'[1]Huhti'!G19</f>
        <v>0</v>
      </c>
      <c r="F128" s="29">
        <f>+'[1]Huhti'!H19</f>
        <v>0</v>
      </c>
      <c r="G128" s="326" t="e">
        <f t="shared" si="0"/>
        <v>#DIV/0!</v>
      </c>
    </row>
    <row r="129" spans="1:7" ht="25.5" hidden="1">
      <c r="A129" s="89" t="s">
        <v>127</v>
      </c>
      <c r="B129" s="15" t="s">
        <v>57</v>
      </c>
      <c r="C129" s="72"/>
      <c r="D129" s="73"/>
      <c r="E129" s="99">
        <f>+'[1]Huhti'!G20</f>
        <v>0</v>
      </c>
      <c r="F129" s="29">
        <f>+'[1]Huhti'!H20</f>
        <v>0</v>
      </c>
      <c r="G129" s="326" t="e">
        <f t="shared" si="0"/>
        <v>#DIV/0!</v>
      </c>
    </row>
    <row r="130" spans="1:7" ht="25.5" hidden="1">
      <c r="A130" s="89" t="s">
        <v>128</v>
      </c>
      <c r="B130" s="15" t="s">
        <v>57</v>
      </c>
      <c r="C130" s="72"/>
      <c r="D130" s="73"/>
      <c r="E130" s="99">
        <f>+'[1]Huhti'!G21</f>
        <v>0</v>
      </c>
      <c r="F130" s="29">
        <f>+'[1]Huhti'!H21</f>
        <v>0</v>
      </c>
      <c r="G130" s="326" t="e">
        <f t="shared" si="0"/>
        <v>#DIV/0!</v>
      </c>
    </row>
    <row r="131" spans="1:7" ht="12.75" hidden="1">
      <c r="A131" s="90" t="s">
        <v>130</v>
      </c>
      <c r="B131" s="15"/>
      <c r="C131" s="37"/>
      <c r="D131" s="38"/>
      <c r="E131" s="99">
        <f>+'[1]Huhti'!G22</f>
        <v>0</v>
      </c>
      <c r="F131" s="29">
        <f>+'[1]Huhti'!H22</f>
        <v>0</v>
      </c>
      <c r="G131" s="326" t="e">
        <f t="shared" si="0"/>
        <v>#DIV/0!</v>
      </c>
    </row>
    <row r="132" spans="1:7" ht="38.25">
      <c r="A132" s="90" t="s">
        <v>133</v>
      </c>
      <c r="B132" s="15"/>
      <c r="C132" s="28">
        <v>2194</v>
      </c>
      <c r="D132" s="29">
        <v>2400</v>
      </c>
      <c r="E132" s="99">
        <f>+'[1]Heinä'!G23</f>
        <v>1500</v>
      </c>
      <c r="F132" s="29">
        <f>+'[1]Heinä'!H23</f>
        <v>1394</v>
      </c>
      <c r="G132" s="326">
        <f>F132/D132</f>
        <v>0.5808333333333333</v>
      </c>
    </row>
    <row r="133" spans="1:7" ht="12.75">
      <c r="A133" s="91" t="s">
        <v>134</v>
      </c>
      <c r="B133" s="15"/>
      <c r="C133" s="28"/>
      <c r="D133" s="29"/>
      <c r="E133" s="99">
        <f>+'[1]Heinä'!G24</f>
        <v>0</v>
      </c>
      <c r="F133" s="29">
        <f>+'[1]Heinä'!H24</f>
        <v>0</v>
      </c>
      <c r="G133" s="45"/>
    </row>
    <row r="134" spans="1:7" ht="12.75">
      <c r="A134" s="92" t="s">
        <v>135</v>
      </c>
      <c r="B134" s="15"/>
      <c r="C134" s="28">
        <v>1950</v>
      </c>
      <c r="D134" s="29">
        <v>2000</v>
      </c>
      <c r="E134" s="99">
        <f>+'[1]Heinä'!G25</f>
        <v>0</v>
      </c>
      <c r="F134" s="29">
        <f>+'[1]Heinä'!H25</f>
        <v>2005</v>
      </c>
      <c r="G134" s="326">
        <f aca="true" t="shared" si="1" ref="G134:G139">F134/D134</f>
        <v>1.0025</v>
      </c>
    </row>
    <row r="135" spans="1:7" ht="12.75">
      <c r="A135" s="92" t="s">
        <v>136</v>
      </c>
      <c r="B135" s="15"/>
      <c r="C135" s="28">
        <v>36</v>
      </c>
      <c r="D135" s="29">
        <v>38</v>
      </c>
      <c r="E135" s="99">
        <f>+'[1]Heinä'!G26</f>
        <v>0</v>
      </c>
      <c r="F135" s="29">
        <f>+'[1]Heinä'!H26</f>
        <v>29</v>
      </c>
      <c r="G135" s="326">
        <f t="shared" si="1"/>
        <v>0.7631578947368421</v>
      </c>
    </row>
    <row r="136" spans="1:7" ht="25.5">
      <c r="A136" s="93" t="s">
        <v>137</v>
      </c>
      <c r="B136" s="15"/>
      <c r="C136" s="28">
        <v>445</v>
      </c>
      <c r="D136" s="29">
        <v>450</v>
      </c>
      <c r="E136" s="99">
        <f>+'[1]Heinä'!G27</f>
        <v>0</v>
      </c>
      <c r="F136" s="29">
        <f>+'[1]Heinä'!H27</f>
        <v>300</v>
      </c>
      <c r="G136" s="326">
        <f t="shared" si="1"/>
        <v>0.6666666666666666</v>
      </c>
    </row>
    <row r="137" spans="1:7" ht="25.5">
      <c r="A137" s="94" t="s">
        <v>138</v>
      </c>
      <c r="B137" s="15"/>
      <c r="C137" s="28">
        <v>45</v>
      </c>
      <c r="D137" s="29">
        <v>45</v>
      </c>
      <c r="E137" s="99">
        <f>+'[1]Heinä'!G28</f>
        <v>0</v>
      </c>
      <c r="F137" s="29">
        <f>+'[1]Heinä'!H28</f>
        <v>32</v>
      </c>
      <c r="G137" s="326">
        <f t="shared" si="1"/>
        <v>0.7111111111111111</v>
      </c>
    </row>
    <row r="138" spans="1:7" ht="38.25">
      <c r="A138" s="94" t="s">
        <v>139</v>
      </c>
      <c r="B138" s="15"/>
      <c r="C138" s="28">
        <v>124</v>
      </c>
      <c r="D138" s="29">
        <v>126</v>
      </c>
      <c r="E138" s="99">
        <f>+'[1]Heinä'!G29</f>
        <v>0</v>
      </c>
      <c r="F138" s="29">
        <f>+'[1]Heinä'!H29</f>
        <v>0</v>
      </c>
      <c r="G138" s="326">
        <f t="shared" si="1"/>
        <v>0</v>
      </c>
    </row>
    <row r="139" spans="1:7" ht="12.75">
      <c r="A139" s="93" t="s">
        <v>140</v>
      </c>
      <c r="B139" s="15"/>
      <c r="C139" s="28">
        <v>179</v>
      </c>
      <c r="D139" s="29">
        <v>187</v>
      </c>
      <c r="E139" s="99">
        <f>+'[1]Heinä'!G30</f>
        <v>0</v>
      </c>
      <c r="F139" s="29">
        <f>+'[1]Heinä'!H30</f>
        <v>184</v>
      </c>
      <c r="G139" s="326">
        <f t="shared" si="1"/>
        <v>0.983957219251337</v>
      </c>
    </row>
    <row r="140" spans="1:7" ht="13.5" thickBot="1">
      <c r="A140" s="93"/>
      <c r="B140" s="15"/>
      <c r="C140" s="81"/>
      <c r="D140" s="82"/>
      <c r="E140" s="404"/>
      <c r="F140" s="404"/>
      <c r="G140" s="154"/>
    </row>
    <row r="141" spans="1:7" ht="48">
      <c r="A141" s="167"/>
      <c r="B141" s="168" t="s">
        <v>2</v>
      </c>
      <c r="C141" s="84">
        <v>2009</v>
      </c>
      <c r="D141" s="118" t="s">
        <v>26</v>
      </c>
      <c r="E141" s="313" t="s">
        <v>181</v>
      </c>
      <c r="F141" s="34" t="s">
        <v>182</v>
      </c>
      <c r="G141" s="325" t="s">
        <v>167</v>
      </c>
    </row>
    <row r="142" spans="1:7" ht="12.75">
      <c r="A142" s="88" t="s">
        <v>141</v>
      </c>
      <c r="B142" s="169"/>
      <c r="C142" s="28"/>
      <c r="D142" s="29"/>
      <c r="E142" s="29"/>
      <c r="F142" s="29"/>
      <c r="G142" s="45"/>
    </row>
    <row r="143" spans="1:7" ht="12.75">
      <c r="A143" s="89" t="s">
        <v>142</v>
      </c>
      <c r="B143" s="169"/>
      <c r="C143" s="28">
        <v>98</v>
      </c>
      <c r="D143" s="29">
        <v>84</v>
      </c>
      <c r="E143" s="260">
        <f>+'[1]Heinä'!G32</f>
        <v>0</v>
      </c>
      <c r="F143" s="29">
        <f>+'[1]Heinä'!H32</f>
        <v>96</v>
      </c>
      <c r="G143" s="326">
        <f aca="true" t="shared" si="2" ref="G143:G150">F143/D143</f>
        <v>1.1428571428571428</v>
      </c>
    </row>
    <row r="144" spans="1:7" ht="25.5">
      <c r="A144" s="89" t="s">
        <v>143</v>
      </c>
      <c r="B144" s="169"/>
      <c r="C144" s="28">
        <v>155</v>
      </c>
      <c r="D144" s="29">
        <v>145</v>
      </c>
      <c r="E144" s="260">
        <f>+'[1]Heinä'!G33</f>
        <v>0</v>
      </c>
      <c r="F144" s="29">
        <f>+'[1]Heinä'!H33</f>
        <v>111</v>
      </c>
      <c r="G144" s="326">
        <f t="shared" si="2"/>
        <v>0.7655172413793103</v>
      </c>
    </row>
    <row r="145" spans="1:7" ht="12.75" hidden="1">
      <c r="A145" s="89" t="s">
        <v>144</v>
      </c>
      <c r="B145" s="169"/>
      <c r="C145" s="28">
        <v>28</v>
      </c>
      <c r="D145" s="29">
        <v>35</v>
      </c>
      <c r="E145" s="260">
        <f>+'[1]Huhti'!G34</f>
        <v>0</v>
      </c>
      <c r="F145" s="29">
        <f>+'[1]Huhti'!H34</f>
        <v>0</v>
      </c>
      <c r="G145" s="326">
        <f t="shared" si="2"/>
        <v>0</v>
      </c>
    </row>
    <row r="146" spans="1:7" ht="25.5">
      <c r="A146" s="89" t="s">
        <v>145</v>
      </c>
      <c r="B146" s="169"/>
      <c r="C146" s="28">
        <v>110</v>
      </c>
      <c r="D146" s="29">
        <v>127</v>
      </c>
      <c r="E146" s="260">
        <f>+'[1]Heinä'!G35</f>
        <v>0</v>
      </c>
      <c r="F146" s="29">
        <f>+'[1]Heinä'!H35</f>
        <v>113</v>
      </c>
      <c r="G146" s="326">
        <f t="shared" si="2"/>
        <v>0.889763779527559</v>
      </c>
    </row>
    <row r="147" spans="1:7" ht="51">
      <c r="A147" s="88" t="s">
        <v>146</v>
      </c>
      <c r="B147" s="169"/>
      <c r="C147" s="28"/>
      <c r="D147" s="29"/>
      <c r="E147" s="260"/>
      <c r="F147" s="29"/>
      <c r="G147" s="326"/>
    </row>
    <row r="148" spans="1:7" ht="12.75">
      <c r="A148" s="89" t="s">
        <v>147</v>
      </c>
      <c r="B148" s="169" t="s">
        <v>148</v>
      </c>
      <c r="C148" s="72">
        <v>626</v>
      </c>
      <c r="D148" s="73">
        <v>626</v>
      </c>
      <c r="E148" s="260">
        <f>+'[1]Heinä'!G37</f>
        <v>0</v>
      </c>
      <c r="F148" s="29">
        <f>+'[1]Heinä'!H37</f>
        <v>0</v>
      </c>
      <c r="G148" s="326">
        <f t="shared" si="2"/>
        <v>0</v>
      </c>
    </row>
    <row r="149" spans="1:7" ht="12.75">
      <c r="A149" s="89" t="s">
        <v>149</v>
      </c>
      <c r="B149" s="169" t="s">
        <v>150</v>
      </c>
      <c r="C149" s="72">
        <v>4600</v>
      </c>
      <c r="D149" s="73">
        <v>4600</v>
      </c>
      <c r="E149" s="260">
        <f>+'[1]Heinä'!G38</f>
        <v>0</v>
      </c>
      <c r="F149" s="29">
        <f>+'[1]Heinä'!H38</f>
        <v>0</v>
      </c>
      <c r="G149" s="326">
        <f t="shared" si="2"/>
        <v>0</v>
      </c>
    </row>
    <row r="150" spans="1:7" ht="64.5" thickBot="1">
      <c r="A150" s="95" t="s">
        <v>151</v>
      </c>
      <c r="B150" s="171" t="s">
        <v>57</v>
      </c>
      <c r="C150" s="81">
        <v>367</v>
      </c>
      <c r="D150" s="82">
        <v>405</v>
      </c>
      <c r="E150" s="267">
        <f>+'[1]Heinä'!G39</f>
        <v>201</v>
      </c>
      <c r="F150" s="82">
        <f>+'[1]Heinä'!H39</f>
        <v>198</v>
      </c>
      <c r="G150" s="452">
        <f t="shared" si="2"/>
        <v>0.4888888888888889</v>
      </c>
    </row>
  </sheetData>
  <mergeCells count="4">
    <mergeCell ref="C3:D3"/>
    <mergeCell ref="C34:D34"/>
    <mergeCell ref="A89:B89"/>
    <mergeCell ref="C110:D110"/>
  </mergeCells>
  <printOptions/>
  <pageMargins left="0.5905511811023623" right="0.3937007874015748" top="0.5905511811023623" bottom="0.5905511811023623" header="0.5118110236220472" footer="0.5118110236220472"/>
  <pageSetup cellComments="asDisplayed" horizontalDpi="600" verticalDpi="600" orientation="portrait" paperSize="9" scale="73" r:id="rId3"/>
  <headerFooter alignWithMargins="0">
    <oddFooter>&amp;L&amp;D &amp;T&amp;R&amp;P</oddFooter>
  </headerFooter>
  <rowBreaks count="1" manualBreakCount="1">
    <brk id="132" max="255" man="1"/>
  </rowBreaks>
  <legacyDrawing r:id="rId2"/>
</worksheet>
</file>

<file path=xl/worksheets/sheet2.xml><?xml version="1.0" encoding="utf-8"?>
<worksheet xmlns="http://schemas.openxmlformats.org/spreadsheetml/2006/main" xmlns:r="http://schemas.openxmlformats.org/officeDocument/2006/relationships">
  <dimension ref="A1:G144"/>
  <sheetViews>
    <sheetView workbookViewId="0" topLeftCell="A101">
      <selection activeCell="E114" sqref="E114"/>
    </sheetView>
  </sheetViews>
  <sheetFormatPr defaultColWidth="9.140625" defaultRowHeight="12.75"/>
  <cols>
    <col min="1" max="2" width="29.140625" style="0" customWidth="1"/>
    <col min="3" max="3" width="9.7109375" style="0" bestFit="1" customWidth="1"/>
    <col min="4" max="4" width="10.8515625" style="0" customWidth="1"/>
    <col min="5" max="5" width="10.421875" style="0" customWidth="1"/>
    <col min="6" max="6" width="10.28125" style="0" customWidth="1"/>
    <col min="7" max="7" width="10.421875" style="0" customWidth="1"/>
  </cols>
  <sheetData>
    <row r="1" ht="20.25">
      <c r="A1" s="255" t="s">
        <v>180</v>
      </c>
    </row>
    <row r="2" ht="13.5" thickBot="1"/>
    <row r="3" spans="1:7" ht="13.5" thickBot="1">
      <c r="A3" s="166" t="s">
        <v>0</v>
      </c>
      <c r="B3" s="389"/>
      <c r="C3" s="535" t="s">
        <v>75</v>
      </c>
      <c r="D3" s="536"/>
      <c r="E3" s="117"/>
      <c r="F3" s="117"/>
      <c r="G3" s="12"/>
    </row>
    <row r="4" spans="1:7" ht="60">
      <c r="A4" s="41"/>
      <c r="B4" s="65" t="s">
        <v>2</v>
      </c>
      <c r="C4" s="42">
        <v>2009</v>
      </c>
      <c r="D4" s="70" t="s">
        <v>26</v>
      </c>
      <c r="E4" s="313" t="s">
        <v>181</v>
      </c>
      <c r="F4" s="34" t="s">
        <v>182</v>
      </c>
      <c r="G4" s="325" t="s">
        <v>167</v>
      </c>
    </row>
    <row r="5" spans="1:7" ht="25.5">
      <c r="A5" s="3" t="s">
        <v>3</v>
      </c>
      <c r="B5" s="4"/>
      <c r="C5" s="274"/>
      <c r="D5" s="275"/>
      <c r="E5" s="275"/>
      <c r="F5" s="388"/>
      <c r="G5" s="286"/>
    </row>
    <row r="6" spans="1:7" ht="12.75">
      <c r="A6" s="5" t="s">
        <v>4</v>
      </c>
      <c r="B6" s="6" t="s">
        <v>5</v>
      </c>
      <c r="C6" s="276">
        <v>270</v>
      </c>
      <c r="D6" s="158">
        <v>300</v>
      </c>
      <c r="E6" s="99">
        <f>+'[2]Heinä'!M4</f>
        <v>149</v>
      </c>
      <c r="F6" s="281">
        <f>+'[2]Heinä'!N4</f>
        <v>154</v>
      </c>
      <c r="G6" s="390">
        <f aca="true" t="shared" si="0" ref="G6:G11">F6/D6</f>
        <v>0.5133333333333333</v>
      </c>
    </row>
    <row r="7" spans="1:7" ht="12.75">
      <c r="A7" s="5" t="s">
        <v>6</v>
      </c>
      <c r="B7" s="6" t="s">
        <v>5</v>
      </c>
      <c r="C7" s="276">
        <v>1050</v>
      </c>
      <c r="D7" s="158">
        <v>1000</v>
      </c>
      <c r="E7" s="99">
        <f>+'[2]Heinä'!M5</f>
        <v>280</v>
      </c>
      <c r="F7" s="281">
        <f>+'[2]Heinä'!N5</f>
        <v>224</v>
      </c>
      <c r="G7" s="390">
        <f t="shared" si="0"/>
        <v>0.224</v>
      </c>
    </row>
    <row r="8" spans="1:7" ht="12.75">
      <c r="A8" s="5" t="s">
        <v>7</v>
      </c>
      <c r="B8" s="7" t="s">
        <v>5</v>
      </c>
      <c r="C8" s="276">
        <v>130</v>
      </c>
      <c r="D8" s="158">
        <v>120</v>
      </c>
      <c r="E8" s="99">
        <f>+'[2]Heinä'!M6</f>
        <v>61</v>
      </c>
      <c r="F8" s="281">
        <f>+'[2]Heinä'!N6</f>
        <v>70</v>
      </c>
      <c r="G8" s="390">
        <f t="shared" si="0"/>
        <v>0.5833333333333334</v>
      </c>
    </row>
    <row r="9" spans="1:7" ht="12.75">
      <c r="A9" s="5" t="s">
        <v>8</v>
      </c>
      <c r="B9" s="6" t="s">
        <v>5</v>
      </c>
      <c r="C9" s="276">
        <v>300</v>
      </c>
      <c r="D9" s="158">
        <v>300</v>
      </c>
      <c r="E9" s="99">
        <f>+'[2]Heinä'!M7</f>
        <v>157</v>
      </c>
      <c r="F9" s="281">
        <f>+'[2]Heinä'!N7</f>
        <v>175</v>
      </c>
      <c r="G9" s="390">
        <f t="shared" si="0"/>
        <v>0.5833333333333334</v>
      </c>
    </row>
    <row r="10" spans="1:7" ht="12.75">
      <c r="A10" s="5"/>
      <c r="B10" s="6" t="s">
        <v>9</v>
      </c>
      <c r="C10" s="276">
        <v>3</v>
      </c>
      <c r="D10" s="158">
        <v>3</v>
      </c>
      <c r="E10" s="99">
        <f>+'[2]Heinä'!M8</f>
        <v>46</v>
      </c>
      <c r="F10" s="281">
        <f>+'[2]Heinä'!N8</f>
        <v>22</v>
      </c>
      <c r="G10" s="390">
        <f t="shared" si="0"/>
        <v>7.333333333333333</v>
      </c>
    </row>
    <row r="11" spans="1:7" ht="12.75">
      <c r="A11" s="5"/>
      <c r="B11" s="6" t="s">
        <v>10</v>
      </c>
      <c r="C11" s="276">
        <v>6</v>
      </c>
      <c r="D11" s="158">
        <v>6</v>
      </c>
      <c r="E11" s="99">
        <f>+'[2]Heinä'!M9</f>
        <v>1</v>
      </c>
      <c r="F11" s="281">
        <f>+'[2]Heinä'!N9</f>
        <v>2</v>
      </c>
      <c r="G11" s="390">
        <f t="shared" si="0"/>
        <v>0.3333333333333333</v>
      </c>
    </row>
    <row r="12" spans="1:7" ht="12.75">
      <c r="A12" s="8" t="s">
        <v>11</v>
      </c>
      <c r="B12" s="6"/>
      <c r="C12" s="276"/>
      <c r="D12" s="158"/>
      <c r="E12" s="271"/>
      <c r="F12" s="281"/>
      <c r="G12" s="391"/>
    </row>
    <row r="13" spans="1:7" ht="12.75">
      <c r="A13" s="5" t="s">
        <v>12</v>
      </c>
      <c r="B13" s="6" t="s">
        <v>5</v>
      </c>
      <c r="C13" s="276">
        <v>3200</v>
      </c>
      <c r="D13" s="158">
        <v>3800</v>
      </c>
      <c r="E13" s="99">
        <f>+'[2]Heinä'!M11</f>
        <v>2066</v>
      </c>
      <c r="F13" s="281">
        <f>+'[2]Heinä'!N11</f>
        <v>2105</v>
      </c>
      <c r="G13" s="390">
        <f aca="true" t="shared" si="1" ref="G13:G20">F13/D13</f>
        <v>0.5539473684210526</v>
      </c>
    </row>
    <row r="14" spans="1:7" ht="12.75">
      <c r="A14" s="8"/>
      <c r="B14" s="6" t="s">
        <v>13</v>
      </c>
      <c r="C14" s="276">
        <v>540</v>
      </c>
      <c r="D14" s="158">
        <v>500</v>
      </c>
      <c r="E14" s="99">
        <f>+'[2]Heinä'!M12</f>
        <v>361</v>
      </c>
      <c r="F14" s="281">
        <f>+'[2]Heinä'!N12</f>
        <v>216</v>
      </c>
      <c r="G14" s="390">
        <f t="shared" si="1"/>
        <v>0.432</v>
      </c>
    </row>
    <row r="15" spans="1:7" ht="12.75">
      <c r="A15" s="8"/>
      <c r="B15" s="6" t="s">
        <v>9</v>
      </c>
      <c r="C15" s="276">
        <v>75</v>
      </c>
      <c r="D15" s="158">
        <v>75</v>
      </c>
      <c r="E15" s="99">
        <f>+'[2]Heinä'!M13</f>
        <v>40</v>
      </c>
      <c r="F15" s="281">
        <f>+'[2]Heinä'!N13</f>
        <v>40</v>
      </c>
      <c r="G15" s="390">
        <f t="shared" si="1"/>
        <v>0.5333333333333333</v>
      </c>
    </row>
    <row r="16" spans="1:7" ht="12.75">
      <c r="A16" s="10"/>
      <c r="B16" s="6" t="s">
        <v>10</v>
      </c>
      <c r="C16" s="276">
        <v>970</v>
      </c>
      <c r="D16" s="158">
        <v>1000</v>
      </c>
      <c r="E16" s="99">
        <f>+'[2]Heinä'!M14</f>
        <v>641</v>
      </c>
      <c r="F16" s="281">
        <f>+'[2]Heinä'!N14</f>
        <v>764</v>
      </c>
      <c r="G16" s="390">
        <f t="shared" si="1"/>
        <v>0.764</v>
      </c>
    </row>
    <row r="17" spans="1:7" ht="12.75">
      <c r="A17" s="5" t="s">
        <v>14</v>
      </c>
      <c r="B17" s="6" t="s">
        <v>5</v>
      </c>
      <c r="C17" s="276">
        <v>1630</v>
      </c>
      <c r="D17" s="158">
        <v>1700</v>
      </c>
      <c r="E17" s="99">
        <f>+'[2]Heinä'!M15</f>
        <v>1362</v>
      </c>
      <c r="F17" s="281">
        <f>+'[2]Heinä'!N15</f>
        <v>2357</v>
      </c>
      <c r="G17" s="390">
        <f t="shared" si="1"/>
        <v>1.3864705882352941</v>
      </c>
    </row>
    <row r="18" spans="1:7" ht="12.75">
      <c r="A18" s="5"/>
      <c r="B18" s="6" t="s">
        <v>13</v>
      </c>
      <c r="C18" s="276">
        <v>140</v>
      </c>
      <c r="D18" s="158">
        <v>150</v>
      </c>
      <c r="E18" s="99">
        <f>+'[2]Heinä'!M16</f>
        <v>57</v>
      </c>
      <c r="F18" s="281">
        <f>+'[2]Heinä'!N16</f>
        <v>157</v>
      </c>
      <c r="G18" s="390">
        <f t="shared" si="1"/>
        <v>1.0466666666666666</v>
      </c>
    </row>
    <row r="19" spans="1:7" ht="12.75">
      <c r="A19" s="5"/>
      <c r="B19" s="6" t="s">
        <v>9</v>
      </c>
      <c r="C19" s="276">
        <v>100</v>
      </c>
      <c r="D19" s="158">
        <v>100</v>
      </c>
      <c r="E19" s="99">
        <f>+'[2]Heinä'!M17</f>
        <v>49</v>
      </c>
      <c r="F19" s="281">
        <f>+'[2]Heinä'!N17</f>
        <v>51</v>
      </c>
      <c r="G19" s="390">
        <f t="shared" si="1"/>
        <v>0.51</v>
      </c>
    </row>
    <row r="20" spans="1:7" ht="12.75">
      <c r="A20" s="5"/>
      <c r="B20" s="6" t="s">
        <v>10</v>
      </c>
      <c r="C20" s="276">
        <v>5000</v>
      </c>
      <c r="D20" s="158">
        <v>5000</v>
      </c>
      <c r="E20" s="99">
        <f>+'[2]Heinä'!M18</f>
        <v>2811</v>
      </c>
      <c r="F20" s="281">
        <f>+'[2]Heinä'!N18</f>
        <v>1974</v>
      </c>
      <c r="G20" s="390">
        <f t="shared" si="1"/>
        <v>0.3948</v>
      </c>
    </row>
    <row r="21" spans="1:7" ht="12.75" hidden="1">
      <c r="A21" s="5" t="s">
        <v>15</v>
      </c>
      <c r="B21" s="6" t="s">
        <v>5</v>
      </c>
      <c r="C21" s="276"/>
      <c r="D21" s="158"/>
      <c r="E21" s="99">
        <f>+'[2]Heinä'!M19</f>
        <v>0</v>
      </c>
      <c r="F21" s="281">
        <f>+'[2]Heinä'!N19</f>
        <v>0</v>
      </c>
      <c r="G21" s="391"/>
    </row>
    <row r="22" spans="1:7" ht="12.75" hidden="1">
      <c r="A22" s="5"/>
      <c r="B22" s="6" t="s">
        <v>13</v>
      </c>
      <c r="C22" s="276"/>
      <c r="D22" s="158"/>
      <c r="E22" s="99">
        <f>+'[2]Heinä'!M20</f>
        <v>0</v>
      </c>
      <c r="F22" s="281">
        <f>+'[2]Heinä'!N20</f>
        <v>0</v>
      </c>
      <c r="G22" s="391"/>
    </row>
    <row r="23" spans="1:7" ht="12.75" hidden="1">
      <c r="A23" s="5"/>
      <c r="B23" s="6" t="s">
        <v>9</v>
      </c>
      <c r="C23" s="276"/>
      <c r="D23" s="158"/>
      <c r="E23" s="99">
        <f>+'[2]Heinä'!M21</f>
        <v>0</v>
      </c>
      <c r="F23" s="281">
        <f>+'[2]Heinä'!N21</f>
        <v>0</v>
      </c>
      <c r="G23" s="391"/>
    </row>
    <row r="24" spans="1:7" ht="12.75" hidden="1">
      <c r="A24" s="5"/>
      <c r="B24" s="6" t="s">
        <v>10</v>
      </c>
      <c r="C24" s="276"/>
      <c r="D24" s="158"/>
      <c r="E24" s="99">
        <f>+'[2]Heinä'!M22</f>
        <v>0</v>
      </c>
      <c r="F24" s="281">
        <f>+'[2]Heinä'!N22</f>
        <v>0</v>
      </c>
      <c r="G24" s="391"/>
    </row>
    <row r="25" spans="1:7" ht="26.25" thickBot="1">
      <c r="A25" s="10" t="s">
        <v>16</v>
      </c>
      <c r="B25" s="6" t="s">
        <v>5</v>
      </c>
      <c r="C25" s="276">
        <v>2130</v>
      </c>
      <c r="D25" s="158">
        <v>2200</v>
      </c>
      <c r="E25" s="99">
        <f>+'[2]Heinä'!M23</f>
        <v>438</v>
      </c>
      <c r="F25" s="281">
        <f>+'[2]Heinä'!N23</f>
        <v>435</v>
      </c>
      <c r="G25" s="392">
        <f>F25/D25</f>
        <v>0.19772727272727272</v>
      </c>
    </row>
    <row r="26" spans="1:7" ht="12.75" hidden="1">
      <c r="A26" s="3" t="s">
        <v>17</v>
      </c>
      <c r="B26" s="11"/>
      <c r="C26" s="277"/>
      <c r="D26" s="278"/>
      <c r="E26" s="103"/>
      <c r="F26" s="281"/>
      <c r="G26" s="393"/>
    </row>
    <row r="27" spans="1:7" ht="25.5" hidden="1">
      <c r="A27" s="3" t="s">
        <v>18</v>
      </c>
      <c r="B27" s="11"/>
      <c r="C27" s="277"/>
      <c r="D27" s="278"/>
      <c r="E27" s="103"/>
      <c r="F27" s="281"/>
      <c r="G27" s="393"/>
    </row>
    <row r="28" spans="1:7" ht="25.5" hidden="1">
      <c r="A28" s="10" t="s">
        <v>19</v>
      </c>
      <c r="B28" s="6" t="s">
        <v>5</v>
      </c>
      <c r="C28" s="276">
        <v>12000</v>
      </c>
      <c r="D28" s="158">
        <v>12000</v>
      </c>
      <c r="E28" s="99">
        <f>+'[2]Heinä'!M26</f>
        <v>0</v>
      </c>
      <c r="F28" s="281">
        <f>+'[2]Heinä'!N26</f>
        <v>0</v>
      </c>
      <c r="G28" s="391"/>
    </row>
    <row r="29" spans="1:7" ht="12.75" hidden="1">
      <c r="A29" s="10"/>
      <c r="B29" s="6" t="s">
        <v>20</v>
      </c>
      <c r="C29" s="276">
        <v>4400</v>
      </c>
      <c r="D29" s="158">
        <v>4400</v>
      </c>
      <c r="E29" s="99">
        <f>+'[2]Heinä'!M27</f>
        <v>0</v>
      </c>
      <c r="F29" s="281">
        <f>+'[2]Heinä'!N27</f>
        <v>0</v>
      </c>
      <c r="G29" s="391"/>
    </row>
    <row r="30" spans="1:7" ht="25.5" hidden="1">
      <c r="A30" s="10" t="s">
        <v>21</v>
      </c>
      <c r="B30" s="6" t="s">
        <v>5</v>
      </c>
      <c r="C30" s="276">
        <v>5800</v>
      </c>
      <c r="D30" s="158">
        <v>5000</v>
      </c>
      <c r="E30" s="99">
        <f>+'[2]Heinä'!M28</f>
        <v>0</v>
      </c>
      <c r="F30" s="281">
        <f>+'[2]Heinä'!N28</f>
        <v>0</v>
      </c>
      <c r="G30" s="391"/>
    </row>
    <row r="31" spans="1:7" ht="12.75" hidden="1">
      <c r="A31" s="10"/>
      <c r="B31" s="6" t="s">
        <v>20</v>
      </c>
      <c r="C31" s="276">
        <v>600</v>
      </c>
      <c r="D31" s="158">
        <v>600</v>
      </c>
      <c r="E31" s="99">
        <f>+'[2]Heinä'!M29</f>
        <v>0</v>
      </c>
      <c r="F31" s="281">
        <f>+'[2]Heinä'!N29</f>
        <v>0</v>
      </c>
      <c r="G31" s="391"/>
    </row>
    <row r="32" spans="1:7" ht="25.5" hidden="1">
      <c r="A32" s="10" t="s">
        <v>22</v>
      </c>
      <c r="B32" s="6" t="s">
        <v>5</v>
      </c>
      <c r="C32" s="276">
        <v>1000</v>
      </c>
      <c r="D32" s="158">
        <v>200</v>
      </c>
      <c r="E32" s="99">
        <f>+'[2]Heinä'!M30</f>
        <v>0</v>
      </c>
      <c r="F32" s="281">
        <f>+'[2]Heinä'!N30</f>
        <v>0</v>
      </c>
      <c r="G32" s="391"/>
    </row>
    <row r="33" spans="1:7" ht="13.5" hidden="1" thickBot="1">
      <c r="A33" s="143"/>
      <c r="B33" s="144" t="s">
        <v>20</v>
      </c>
      <c r="C33" s="394">
        <v>1000</v>
      </c>
      <c r="D33" s="395">
        <v>1000</v>
      </c>
      <c r="E33" s="320">
        <f>+'[2]Heinä'!M31</f>
        <v>0</v>
      </c>
      <c r="F33" s="465">
        <f>+'[2]Heinä'!N31</f>
        <v>0</v>
      </c>
      <c r="G33" s="396"/>
    </row>
    <row r="34" spans="1:7" ht="26.25" thickBot="1">
      <c r="A34" s="141" t="s">
        <v>23</v>
      </c>
      <c r="B34" s="142"/>
      <c r="C34" s="535" t="s">
        <v>75</v>
      </c>
      <c r="D34" s="536"/>
      <c r="E34" s="117"/>
      <c r="F34" s="117"/>
      <c r="G34" s="12"/>
    </row>
    <row r="35" spans="1:7" ht="60.75" thickBot="1">
      <c r="A35" s="140" t="s">
        <v>24</v>
      </c>
      <c r="B35" s="46"/>
      <c r="C35" s="42">
        <v>2009</v>
      </c>
      <c r="D35" s="70" t="s">
        <v>26</v>
      </c>
      <c r="E35" s="313" t="s">
        <v>181</v>
      </c>
      <c r="F35" s="34" t="s">
        <v>182</v>
      </c>
      <c r="G35" s="325" t="s">
        <v>167</v>
      </c>
    </row>
    <row r="36" spans="1:7" ht="42.75">
      <c r="A36" s="14" t="s">
        <v>27</v>
      </c>
      <c r="B36" s="15" t="s">
        <v>28</v>
      </c>
      <c r="C36" s="457">
        <v>25355</v>
      </c>
      <c r="D36" s="458">
        <v>24000</v>
      </c>
      <c r="E36" s="458">
        <f>'[3]Heinä'!M3</f>
        <v>13866</v>
      </c>
      <c r="F36" s="376">
        <f>'[3]Heinä'!N3</f>
        <v>15172</v>
      </c>
      <c r="G36" s="459">
        <f>F36/D36</f>
        <v>0.6321666666666667</v>
      </c>
    </row>
    <row r="37" spans="1:7" ht="14.25">
      <c r="A37" s="14"/>
      <c r="B37" s="15" t="s">
        <v>29</v>
      </c>
      <c r="C37" s="293"/>
      <c r="D37" s="294"/>
      <c r="E37" s="463"/>
      <c r="F37" s="467"/>
      <c r="G37" s="398"/>
    </row>
    <row r="38" spans="1:7" ht="14.25">
      <c r="A38" s="18" t="s">
        <v>30</v>
      </c>
      <c r="B38" s="19" t="s">
        <v>28</v>
      </c>
      <c r="C38" s="100">
        <v>15</v>
      </c>
      <c r="D38" s="101">
        <v>15</v>
      </c>
      <c r="E38" s="99">
        <f>'[3]Heinä'!M5</f>
        <v>2</v>
      </c>
      <c r="F38" s="289">
        <f>'[3]Heinä'!N5</f>
        <v>8</v>
      </c>
      <c r="G38" s="326">
        <f>F38/D38</f>
        <v>0.5333333333333333</v>
      </c>
    </row>
    <row r="39" spans="1:7" ht="14.25">
      <c r="A39" s="18"/>
      <c r="B39" s="15" t="s">
        <v>29</v>
      </c>
      <c r="C39" s="100"/>
      <c r="D39" s="101"/>
      <c r="E39" s="101"/>
      <c r="F39" s="289"/>
      <c r="G39" s="367"/>
    </row>
    <row r="40" spans="1:7" ht="28.5">
      <c r="A40" s="14" t="s">
        <v>31</v>
      </c>
      <c r="B40" s="19" t="s">
        <v>28</v>
      </c>
      <c r="C40" s="100">
        <v>309</v>
      </c>
      <c r="D40" s="101">
        <v>320</v>
      </c>
      <c r="E40" s="294">
        <f>'[3]Heinä'!M7</f>
        <v>179</v>
      </c>
      <c r="F40" s="397">
        <f>'[3]Heinä'!N7</f>
        <v>271</v>
      </c>
      <c r="G40" s="326">
        <f>F40/D40</f>
        <v>0.846875</v>
      </c>
    </row>
    <row r="41" spans="1:7" ht="14.25">
      <c r="A41" s="14"/>
      <c r="B41" s="15" t="s">
        <v>29</v>
      </c>
      <c r="C41" s="100"/>
      <c r="D41" s="101"/>
      <c r="E41" s="466"/>
      <c r="F41" s="364"/>
      <c r="G41" s="367"/>
    </row>
    <row r="42" spans="1:7" ht="14.25">
      <c r="A42" s="14" t="s">
        <v>32</v>
      </c>
      <c r="B42" s="19" t="s">
        <v>28</v>
      </c>
      <c r="C42" s="100">
        <v>327</v>
      </c>
      <c r="D42" s="101">
        <v>330</v>
      </c>
      <c r="E42" s="99">
        <f>'[3]Heinä'!M9</f>
        <v>194</v>
      </c>
      <c r="F42" s="289">
        <f>'[3]Heinä'!N9</f>
        <v>225</v>
      </c>
      <c r="G42" s="326">
        <f>F42/D42</f>
        <v>0.6818181818181818</v>
      </c>
    </row>
    <row r="43" spans="1:7" ht="14.25">
      <c r="A43" s="14"/>
      <c r="B43" s="15" t="s">
        <v>29</v>
      </c>
      <c r="C43" s="100"/>
      <c r="D43" s="101"/>
      <c r="E43" s="466"/>
      <c r="F43" s="364"/>
      <c r="G43" s="367"/>
    </row>
    <row r="44" spans="1:7" ht="28.5">
      <c r="A44" s="14" t="s">
        <v>33</v>
      </c>
      <c r="B44" s="19" t="s">
        <v>28</v>
      </c>
      <c r="C44" s="100">
        <v>1057</v>
      </c>
      <c r="D44" s="101">
        <v>1000</v>
      </c>
      <c r="E44" s="99">
        <f>'[3]Heinä'!M11</f>
        <v>566</v>
      </c>
      <c r="F44" s="289">
        <f>'[3]Heinä'!N11</f>
        <v>644</v>
      </c>
      <c r="G44" s="326">
        <f>F44/D44</f>
        <v>0.644</v>
      </c>
    </row>
    <row r="45" spans="1:7" ht="14.25">
      <c r="A45" s="14"/>
      <c r="B45" s="15" t="s">
        <v>29</v>
      </c>
      <c r="C45" s="100"/>
      <c r="D45" s="101"/>
      <c r="E45" s="466"/>
      <c r="F45" s="364"/>
      <c r="G45" s="367"/>
    </row>
    <row r="46" spans="1:7" ht="28.5">
      <c r="A46" s="14" t="s">
        <v>34</v>
      </c>
      <c r="B46" s="15" t="s">
        <v>28</v>
      </c>
      <c r="C46" s="100">
        <v>12314</v>
      </c>
      <c r="D46" s="101">
        <v>12000</v>
      </c>
      <c r="E46" s="99">
        <f>'[3]Heinä'!M13</f>
        <v>7104</v>
      </c>
      <c r="F46" s="289">
        <f>'[3]Heinä'!N13</f>
        <v>6728</v>
      </c>
      <c r="G46" s="326">
        <f>F46/D46</f>
        <v>0.5606666666666666</v>
      </c>
    </row>
    <row r="47" spans="1:7" ht="14.25">
      <c r="A47" s="14"/>
      <c r="B47" s="15" t="s">
        <v>29</v>
      </c>
      <c r="C47" s="100"/>
      <c r="D47" s="101"/>
      <c r="E47" s="101"/>
      <c r="F47" s="289"/>
      <c r="G47" s="367"/>
    </row>
    <row r="48" spans="1:7" ht="13.5" thickBot="1">
      <c r="A48" s="13"/>
      <c r="B48" s="15"/>
      <c r="C48" s="16"/>
      <c r="D48" s="17"/>
      <c r="E48" s="99"/>
      <c r="F48" s="289"/>
      <c r="G48" s="366"/>
    </row>
    <row r="49" spans="1:7" ht="60">
      <c r="A49" s="172" t="s">
        <v>35</v>
      </c>
      <c r="B49" s="173"/>
      <c r="C49" s="42">
        <v>2009</v>
      </c>
      <c r="D49" s="70" t="s">
        <v>26</v>
      </c>
      <c r="E49" s="324" t="s">
        <v>181</v>
      </c>
      <c r="F49" s="34" t="s">
        <v>182</v>
      </c>
      <c r="G49" s="325" t="s">
        <v>167</v>
      </c>
    </row>
    <row r="50" spans="1:7" ht="28.5">
      <c r="A50" s="178" t="s">
        <v>36</v>
      </c>
      <c r="B50" s="169" t="s">
        <v>28</v>
      </c>
      <c r="C50" s="20">
        <v>77</v>
      </c>
      <c r="D50" s="21">
        <v>80</v>
      </c>
      <c r="E50" s="99">
        <f>'[3]Heinä'!M17</f>
        <v>41</v>
      </c>
      <c r="F50" s="289">
        <f>'[3]Heinä'!N17</f>
        <v>43</v>
      </c>
      <c r="G50" s="326">
        <f>F50/D50</f>
        <v>0.5375</v>
      </c>
    </row>
    <row r="51" spans="1:7" ht="14.25">
      <c r="A51" s="178"/>
      <c r="B51" s="169" t="s">
        <v>29</v>
      </c>
      <c r="C51" s="20"/>
      <c r="D51" s="21"/>
      <c r="E51" s="103"/>
      <c r="F51" s="145"/>
      <c r="G51" s="374"/>
    </row>
    <row r="52" spans="1:7" ht="14.25">
      <c r="A52" s="178" t="s">
        <v>37</v>
      </c>
      <c r="B52" s="169" t="s">
        <v>28</v>
      </c>
      <c r="C52" s="104">
        <v>131</v>
      </c>
      <c r="D52" s="105">
        <v>130</v>
      </c>
      <c r="E52" s="99">
        <f>'[3]Heinä'!M19</f>
        <v>35</v>
      </c>
      <c r="F52" s="289">
        <f>'[3]Heinä'!N19</f>
        <v>67</v>
      </c>
      <c r="G52" s="326">
        <f>F52/D52</f>
        <v>0.5153846153846153</v>
      </c>
    </row>
    <row r="53" spans="1:7" ht="12.75">
      <c r="A53" s="181" t="s">
        <v>38</v>
      </c>
      <c r="B53" s="169"/>
      <c r="C53" s="104">
        <v>4</v>
      </c>
      <c r="D53" s="105">
        <f>D52-D54</f>
        <v>5</v>
      </c>
      <c r="E53" s="99">
        <f>'[3]Heinä'!M20</f>
        <v>2</v>
      </c>
      <c r="F53" s="289">
        <f>'[3]Heinä'!N20</f>
        <v>5</v>
      </c>
      <c r="G53" s="326">
        <f>F53/D53</f>
        <v>1</v>
      </c>
    </row>
    <row r="54" spans="1:7" ht="12.75">
      <c r="A54" s="181" t="s">
        <v>39</v>
      </c>
      <c r="B54" s="169"/>
      <c r="C54" s="104">
        <v>127</v>
      </c>
      <c r="D54" s="105">
        <v>125</v>
      </c>
      <c r="E54" s="99">
        <f>'[3]Heinä'!M21</f>
        <v>33</v>
      </c>
      <c r="F54" s="289">
        <f>'[3]Heinä'!N21</f>
        <v>62</v>
      </c>
      <c r="G54" s="326">
        <f>F54/D54</f>
        <v>0.496</v>
      </c>
    </row>
    <row r="55" spans="1:7" ht="12.75">
      <c r="A55" s="181"/>
      <c r="B55" s="169" t="s">
        <v>29</v>
      </c>
      <c r="C55" s="104"/>
      <c r="D55" s="105"/>
      <c r="E55" s="105"/>
      <c r="F55" s="145"/>
      <c r="G55" s="332"/>
    </row>
    <row r="56" spans="1:7" ht="14.25">
      <c r="A56" s="178" t="s">
        <v>40</v>
      </c>
      <c r="B56" s="169" t="s">
        <v>28</v>
      </c>
      <c r="C56" s="104">
        <v>1807</v>
      </c>
      <c r="D56" s="111">
        <v>1900</v>
      </c>
      <c r="E56" s="99">
        <f>'[3]Heinä'!M23</f>
        <v>591</v>
      </c>
      <c r="F56" s="289">
        <f>'[3]Heinä'!N23</f>
        <v>695</v>
      </c>
      <c r="G56" s="326">
        <f>F56/D56</f>
        <v>0.36578947368421055</v>
      </c>
    </row>
    <row r="57" spans="1:7" ht="12.75">
      <c r="A57" s="181" t="s">
        <v>38</v>
      </c>
      <c r="B57" s="169"/>
      <c r="C57" s="110">
        <v>202</v>
      </c>
      <c r="D57" s="105">
        <f>D56-D58</f>
        <v>270</v>
      </c>
      <c r="E57" s="99">
        <f>'[3]Heinä'!M24</f>
        <v>149</v>
      </c>
      <c r="F57" s="289">
        <f>'[3]Heinä'!N24</f>
        <v>157</v>
      </c>
      <c r="G57" s="326">
        <f>F57/D57</f>
        <v>0.5814814814814815</v>
      </c>
    </row>
    <row r="58" spans="1:7" ht="12.75">
      <c r="A58" s="181" t="s">
        <v>39</v>
      </c>
      <c r="B58" s="169"/>
      <c r="C58" s="110">
        <v>1605</v>
      </c>
      <c r="D58" s="111">
        <v>1630</v>
      </c>
      <c r="E58" s="99">
        <f>'[3]Heinä'!M25</f>
        <v>442</v>
      </c>
      <c r="F58" s="289">
        <f>'[3]Heinä'!N25</f>
        <v>538</v>
      </c>
      <c r="G58" s="326">
        <f>F58/D58</f>
        <v>0.3300613496932515</v>
      </c>
    </row>
    <row r="59" spans="1:7" ht="12.75">
      <c r="A59" s="181"/>
      <c r="B59" s="169" t="s">
        <v>29</v>
      </c>
      <c r="C59" s="110"/>
      <c r="D59" s="111"/>
      <c r="E59" s="111"/>
      <c r="F59" s="145"/>
      <c r="G59" s="379"/>
    </row>
    <row r="60" spans="1:7" ht="14.25">
      <c r="A60" s="179" t="s">
        <v>41</v>
      </c>
      <c r="B60" s="169" t="s">
        <v>28</v>
      </c>
      <c r="C60" s="104">
        <v>11713</v>
      </c>
      <c r="D60" s="101">
        <v>12000</v>
      </c>
      <c r="E60" s="99">
        <f>'[3]Heinä'!M27</f>
        <v>5946</v>
      </c>
      <c r="F60" s="289">
        <f>'[3]Heinä'!N27</f>
        <v>5769</v>
      </c>
      <c r="G60" s="326">
        <f>F60/D60</f>
        <v>0.48075</v>
      </c>
    </row>
    <row r="61" spans="1:7" ht="12.75">
      <c r="A61" s="181" t="s">
        <v>38</v>
      </c>
      <c r="B61" s="169"/>
      <c r="C61" s="100">
        <v>1698</v>
      </c>
      <c r="D61" s="105">
        <f>D60-D62</f>
        <v>1911</v>
      </c>
      <c r="E61" s="99">
        <f>'[3]Heinä'!M28</f>
        <v>1166</v>
      </c>
      <c r="F61" s="289">
        <f>'[3]Heinä'!N28</f>
        <v>1522</v>
      </c>
      <c r="G61" s="326">
        <f>F61/D61</f>
        <v>0.7964416535845107</v>
      </c>
    </row>
    <row r="62" spans="1:7" ht="12.75">
      <c r="A62" s="181" t="s">
        <v>39</v>
      </c>
      <c r="B62" s="169"/>
      <c r="C62" s="100">
        <v>10015</v>
      </c>
      <c r="D62" s="101">
        <v>10089</v>
      </c>
      <c r="E62" s="99">
        <f>'[3]Heinä'!M29</f>
        <v>4780</v>
      </c>
      <c r="F62" s="289">
        <f>'[3]Heinä'!N29</f>
        <v>4247</v>
      </c>
      <c r="G62" s="326">
        <f>F62/D62</f>
        <v>0.42095351372782236</v>
      </c>
    </row>
    <row r="63" spans="1:7" ht="12.75">
      <c r="A63" s="181"/>
      <c r="B63" s="169" t="s">
        <v>29</v>
      </c>
      <c r="C63" s="100"/>
      <c r="D63" s="101"/>
      <c r="E63" s="101"/>
      <c r="F63" s="145"/>
      <c r="G63" s="367"/>
    </row>
    <row r="64" spans="1:7" ht="14.25">
      <c r="A64" s="178" t="s">
        <v>42</v>
      </c>
      <c r="B64" s="169" t="s">
        <v>28</v>
      </c>
      <c r="C64" s="104">
        <v>6051</v>
      </c>
      <c r="D64" s="105">
        <v>6200</v>
      </c>
      <c r="E64" s="99">
        <f>'[3]Heinä'!M31</f>
        <v>3616</v>
      </c>
      <c r="F64" s="289">
        <f>'[3]Heinä'!N31</f>
        <v>3344</v>
      </c>
      <c r="G64" s="326">
        <f>F64/D64</f>
        <v>0.5393548387096774</v>
      </c>
    </row>
    <row r="65" spans="1:7" ht="12.75">
      <c r="A65" s="181" t="s">
        <v>38</v>
      </c>
      <c r="B65" s="169"/>
      <c r="C65" s="104">
        <v>1616</v>
      </c>
      <c r="D65" s="105">
        <f>D64-D66</f>
        <v>1640</v>
      </c>
      <c r="E65" s="99">
        <f>'[3]Heinä'!M32</f>
        <v>974</v>
      </c>
      <c r="F65" s="289">
        <f>'[3]Heinä'!N32</f>
        <v>847</v>
      </c>
      <c r="G65" s="326">
        <f>F65/D65</f>
        <v>0.5164634146341464</v>
      </c>
    </row>
    <row r="66" spans="1:7" ht="12.75">
      <c r="A66" s="181" t="s">
        <v>39</v>
      </c>
      <c r="B66" s="169"/>
      <c r="C66" s="104">
        <v>4435</v>
      </c>
      <c r="D66" s="105">
        <v>4560</v>
      </c>
      <c r="E66" s="99">
        <f>'[3]Heinä'!M33</f>
        <v>2642</v>
      </c>
      <c r="F66" s="289">
        <f>'[3]Heinä'!N33</f>
        <v>2497</v>
      </c>
      <c r="G66" s="326">
        <f>F66/D66</f>
        <v>0.5475877192982456</v>
      </c>
    </row>
    <row r="67" spans="1:7" ht="12.75">
      <c r="A67" s="181"/>
      <c r="B67" s="169" t="s">
        <v>29</v>
      </c>
      <c r="C67" s="104"/>
      <c r="D67" s="105"/>
      <c r="E67" s="105"/>
      <c r="F67" s="145"/>
      <c r="G67" s="332"/>
    </row>
    <row r="68" spans="1:7" ht="14.25">
      <c r="A68" s="178" t="s">
        <v>43</v>
      </c>
      <c r="B68" s="169" t="s">
        <v>28</v>
      </c>
      <c r="C68" s="104">
        <v>4002</v>
      </c>
      <c r="D68" s="105">
        <v>4000</v>
      </c>
      <c r="E68" s="99">
        <f>'[3]Heinä'!M35</f>
        <v>2131</v>
      </c>
      <c r="F68" s="289">
        <f>'[3]Heinä'!N35</f>
        <v>2250</v>
      </c>
      <c r="G68" s="326">
        <f>F68/D68</f>
        <v>0.5625</v>
      </c>
    </row>
    <row r="69" spans="1:7" ht="12.75">
      <c r="A69" s="181" t="s">
        <v>38</v>
      </c>
      <c r="B69" s="169"/>
      <c r="C69" s="104">
        <v>996</v>
      </c>
      <c r="D69" s="105">
        <f>D68-D70</f>
        <v>995</v>
      </c>
      <c r="E69" s="99">
        <f>'[3]Heinä'!M36</f>
        <v>582</v>
      </c>
      <c r="F69" s="289">
        <f>'[3]Heinä'!N36</f>
        <v>527</v>
      </c>
      <c r="G69" s="326">
        <f>F69/D69</f>
        <v>0.5296482412060302</v>
      </c>
    </row>
    <row r="70" spans="1:7" ht="12.75">
      <c r="A70" s="181" t="s">
        <v>39</v>
      </c>
      <c r="B70" s="169"/>
      <c r="C70" s="104">
        <v>3006</v>
      </c>
      <c r="D70" s="105">
        <v>3005</v>
      </c>
      <c r="E70" s="99">
        <f>'[3]Heinä'!M37</f>
        <v>1549</v>
      </c>
      <c r="F70" s="289">
        <f>'[3]Heinä'!N37</f>
        <v>1723</v>
      </c>
      <c r="G70" s="326">
        <f>F70/D70</f>
        <v>0.5733777038269551</v>
      </c>
    </row>
    <row r="71" spans="1:7" ht="12.75">
      <c r="A71" s="181"/>
      <c r="B71" s="169" t="s">
        <v>29</v>
      </c>
      <c r="C71" s="104"/>
      <c r="D71" s="105"/>
      <c r="E71" s="105"/>
      <c r="F71" s="145"/>
      <c r="G71" s="332"/>
    </row>
    <row r="72" spans="1:7" ht="12.75">
      <c r="A72" s="176" t="s">
        <v>44</v>
      </c>
      <c r="B72" s="169" t="s">
        <v>28</v>
      </c>
      <c r="C72" s="104">
        <v>1</v>
      </c>
      <c r="D72" s="105"/>
      <c r="E72" s="105"/>
      <c r="F72" s="145"/>
      <c r="G72" s="332"/>
    </row>
    <row r="73" spans="1:7" ht="12.75">
      <c r="A73" s="176"/>
      <c r="B73" s="169" t="s">
        <v>29</v>
      </c>
      <c r="C73" s="22"/>
      <c r="D73" s="23"/>
      <c r="E73" s="105"/>
      <c r="F73" s="145"/>
      <c r="G73" s="332"/>
    </row>
    <row r="74" spans="1:7" ht="12.75">
      <c r="A74" s="176" t="s">
        <v>45</v>
      </c>
      <c r="B74" s="169" t="s">
        <v>28</v>
      </c>
      <c r="C74" s="22"/>
      <c r="D74" s="23"/>
      <c r="E74" s="105"/>
      <c r="F74" s="145"/>
      <c r="G74" s="332"/>
    </row>
    <row r="75" spans="1:7" ht="12.75">
      <c r="A75" s="176"/>
      <c r="B75" s="169" t="s">
        <v>29</v>
      </c>
      <c r="C75" s="22"/>
      <c r="D75" s="23"/>
      <c r="E75" s="105"/>
      <c r="F75" s="145"/>
      <c r="G75" s="332"/>
    </row>
    <row r="76" spans="1:7" ht="38.25" hidden="1">
      <c r="A76" s="176" t="s">
        <v>76</v>
      </c>
      <c r="B76" s="169" t="s">
        <v>46</v>
      </c>
      <c r="C76" s="22"/>
      <c r="D76" s="23"/>
      <c r="E76" s="105"/>
      <c r="F76" s="145"/>
      <c r="G76" s="332"/>
    </row>
    <row r="77" spans="1:7" ht="12.75">
      <c r="A77" s="176"/>
      <c r="B77" s="169"/>
      <c r="C77" s="104"/>
      <c r="D77" s="105"/>
      <c r="E77" s="105"/>
      <c r="F77" s="145"/>
      <c r="G77" s="332"/>
    </row>
    <row r="78" spans="1:7" ht="12.75">
      <c r="A78" s="174" t="s">
        <v>47</v>
      </c>
      <c r="B78" s="169" t="s">
        <v>25</v>
      </c>
      <c r="C78" s="106" t="s">
        <v>25</v>
      </c>
      <c r="D78" s="107" t="s">
        <v>25</v>
      </c>
      <c r="E78" s="107"/>
      <c r="F78" s="145"/>
      <c r="G78" s="378"/>
    </row>
    <row r="79" spans="1:7" ht="12.75">
      <c r="A79" s="174"/>
      <c r="B79" s="169"/>
      <c r="C79" s="106"/>
      <c r="D79" s="107"/>
      <c r="E79" s="107"/>
      <c r="F79" s="145"/>
      <c r="G79" s="378"/>
    </row>
    <row r="80" spans="1:7" ht="12.75">
      <c r="A80" s="175" t="s">
        <v>48</v>
      </c>
      <c r="B80" s="169" t="s">
        <v>29</v>
      </c>
      <c r="C80" s="98"/>
      <c r="D80" s="99"/>
      <c r="E80" s="99"/>
      <c r="F80" s="145"/>
      <c r="G80" s="366"/>
    </row>
    <row r="81" spans="1:7" ht="12.75">
      <c r="A81" s="176" t="s">
        <v>49</v>
      </c>
      <c r="B81" s="169" t="s">
        <v>28</v>
      </c>
      <c r="C81" s="104">
        <v>1699</v>
      </c>
      <c r="D81" s="105">
        <v>1720</v>
      </c>
      <c r="E81" s="99">
        <f>'[3]Heinä'!M48</f>
        <v>0</v>
      </c>
      <c r="F81" s="289">
        <f>'[3]Heinä'!N48</f>
        <v>1013</v>
      </c>
      <c r="G81" s="326">
        <f>F81/D81</f>
        <v>0.588953488372093</v>
      </c>
    </row>
    <row r="82" spans="1:7" ht="25.5">
      <c r="A82" s="176" t="s">
        <v>50</v>
      </c>
      <c r="B82" s="169" t="s">
        <v>28</v>
      </c>
      <c r="C82" s="104">
        <v>8197</v>
      </c>
      <c r="D82" s="105">
        <v>9000</v>
      </c>
      <c r="E82" s="99">
        <f>'[3]Heinä'!M49</f>
        <v>0</v>
      </c>
      <c r="F82" s="289">
        <f>'[3]Heinä'!N49</f>
        <v>5126</v>
      </c>
      <c r="G82" s="326">
        <f>F82/D82</f>
        <v>0.5695555555555556</v>
      </c>
    </row>
    <row r="83" spans="1:7" ht="12.75">
      <c r="A83" s="176" t="s">
        <v>51</v>
      </c>
      <c r="B83" s="169" t="s">
        <v>28</v>
      </c>
      <c r="C83" s="104">
        <v>2651</v>
      </c>
      <c r="D83" s="105">
        <v>2650</v>
      </c>
      <c r="E83" s="99"/>
      <c r="F83" s="105"/>
      <c r="G83" s="326"/>
    </row>
    <row r="84" spans="1:7" ht="12.75">
      <c r="A84" s="175" t="s">
        <v>52</v>
      </c>
      <c r="B84" s="169" t="s">
        <v>28</v>
      </c>
      <c r="C84" s="104">
        <v>691</v>
      </c>
      <c r="D84" s="105">
        <v>850</v>
      </c>
      <c r="E84" s="99">
        <f>'[3]Heinä'!M51</f>
        <v>0</v>
      </c>
      <c r="F84" s="289">
        <f>'[3]Heinä'!N51</f>
        <v>437</v>
      </c>
      <c r="G84" s="326">
        <f>F84/D84</f>
        <v>0.5141176470588236</v>
      </c>
    </row>
    <row r="85" spans="1:7" ht="12.75">
      <c r="A85" s="175"/>
      <c r="B85" s="169"/>
      <c r="C85" s="104"/>
      <c r="D85" s="105"/>
      <c r="E85" s="105"/>
      <c r="F85" s="105"/>
      <c r="G85" s="332"/>
    </row>
    <row r="86" spans="1:7" ht="12.75">
      <c r="A86" s="174" t="s">
        <v>53</v>
      </c>
      <c r="B86" s="169"/>
      <c r="C86" s="104"/>
      <c r="D86" s="105"/>
      <c r="E86" s="105"/>
      <c r="F86" s="105"/>
      <c r="G86" s="332"/>
    </row>
    <row r="87" spans="1:7" ht="25.5">
      <c r="A87" s="176" t="s">
        <v>54</v>
      </c>
      <c r="B87" s="169" t="s">
        <v>28</v>
      </c>
      <c r="C87" s="108">
        <v>835</v>
      </c>
      <c r="D87" s="71">
        <v>800</v>
      </c>
      <c r="E87" s="99">
        <f>'[3]Heinä'!M54</f>
        <v>503</v>
      </c>
      <c r="F87" s="289">
        <f>'[3]Heinä'!N54</f>
        <v>405</v>
      </c>
      <c r="G87" s="326">
        <f>F87/D87</f>
        <v>0.50625</v>
      </c>
    </row>
    <row r="88" spans="1:7" ht="13.5" thickBot="1">
      <c r="A88" s="177"/>
      <c r="B88" s="171" t="s">
        <v>29</v>
      </c>
      <c r="C88" s="399"/>
      <c r="D88" s="400"/>
      <c r="E88" s="321"/>
      <c r="F88" s="297"/>
      <c r="G88" s="381"/>
    </row>
    <row r="89" spans="1:7" ht="13.5" customHeight="1" thickBot="1">
      <c r="A89" s="537" t="s">
        <v>55</v>
      </c>
      <c r="B89" s="538"/>
      <c r="C89" s="535" t="s">
        <v>75</v>
      </c>
      <c r="D89" s="536"/>
      <c r="E89" s="401"/>
      <c r="F89" s="50"/>
      <c r="G89" s="12"/>
    </row>
    <row r="90" spans="1:7" ht="60">
      <c r="A90" s="135"/>
      <c r="B90" s="164" t="s">
        <v>2</v>
      </c>
      <c r="C90" s="42">
        <v>2009</v>
      </c>
      <c r="D90" s="70" t="s">
        <v>26</v>
      </c>
      <c r="E90" s="324" t="s">
        <v>181</v>
      </c>
      <c r="F90" s="34" t="s">
        <v>182</v>
      </c>
      <c r="G90" s="325" t="s">
        <v>167</v>
      </c>
    </row>
    <row r="91" spans="1:7" ht="12.75">
      <c r="A91" s="136" t="s">
        <v>56</v>
      </c>
      <c r="B91" s="27" t="s">
        <v>57</v>
      </c>
      <c r="C91" s="29">
        <v>280</v>
      </c>
      <c r="D91" s="29">
        <v>280</v>
      </c>
      <c r="E91" s="29"/>
      <c r="F91" s="29"/>
      <c r="G91" s="45"/>
    </row>
    <row r="92" spans="1:7" ht="12.75">
      <c r="A92" s="136"/>
      <c r="B92" s="39" t="s">
        <v>58</v>
      </c>
      <c r="C92" s="157">
        <v>3446</v>
      </c>
      <c r="D92" s="155">
        <v>3446</v>
      </c>
      <c r="E92" s="294">
        <f>+'[4]Heinä'!M5</f>
        <v>0</v>
      </c>
      <c r="F92" s="402">
        <f>+'[4]Heinä'!N5</f>
        <v>1095</v>
      </c>
      <c r="G92" s="403">
        <f>F92/D92</f>
        <v>0.3177597214161346</v>
      </c>
    </row>
    <row r="93" spans="1:7" ht="12.75" hidden="1">
      <c r="A93" s="136" t="s">
        <v>59</v>
      </c>
      <c r="B93" s="39" t="s">
        <v>57</v>
      </c>
      <c r="C93" s="28"/>
      <c r="D93" s="29"/>
      <c r="E93" s="260"/>
      <c r="F93" s="145"/>
      <c r="G93" s="45"/>
    </row>
    <row r="94" spans="1:7" ht="12.75" hidden="1">
      <c r="A94" s="136"/>
      <c r="B94" s="39" t="s">
        <v>58</v>
      </c>
      <c r="C94" s="28"/>
      <c r="D94" s="29"/>
      <c r="E94" s="260"/>
      <c r="F94" s="145"/>
      <c r="G94" s="45"/>
    </row>
    <row r="95" spans="1:7" ht="12.75">
      <c r="A95" s="136" t="s">
        <v>60</v>
      </c>
      <c r="B95" s="39" t="s">
        <v>57</v>
      </c>
      <c r="C95" s="28">
        <v>210</v>
      </c>
      <c r="D95" s="29">
        <v>210</v>
      </c>
      <c r="E95" s="99">
        <f>+'[4]Heinä'!M8</f>
        <v>0</v>
      </c>
      <c r="F95" s="145">
        <f>+'[4]Heinä'!N8</f>
        <v>0</v>
      </c>
      <c r="G95" s="45"/>
    </row>
    <row r="96" spans="1:7" ht="12.75">
      <c r="A96" s="136"/>
      <c r="B96" s="39" t="s">
        <v>58</v>
      </c>
      <c r="C96" s="28">
        <v>32707</v>
      </c>
      <c r="D96" s="29">
        <v>32723</v>
      </c>
      <c r="E96" s="294">
        <f>+'[4]Heinä'!M9</f>
        <v>0</v>
      </c>
      <c r="F96" s="402">
        <f>+'[4]Heinä'!N9</f>
        <v>15237</v>
      </c>
      <c r="G96" s="326">
        <f>F96/D96</f>
        <v>0.46563579133942484</v>
      </c>
    </row>
    <row r="97" spans="1:7" ht="12.75">
      <c r="A97" s="136" t="s">
        <v>61</v>
      </c>
      <c r="B97" s="39" t="s">
        <v>58</v>
      </c>
      <c r="C97" s="28">
        <v>3030</v>
      </c>
      <c r="D97" s="29">
        <v>3928</v>
      </c>
      <c r="E97" s="294">
        <f>+'[4]Heinä'!M10</f>
        <v>0</v>
      </c>
      <c r="F97" s="402">
        <f>+'[4]Heinä'!N10</f>
        <v>1748</v>
      </c>
      <c r="G97" s="326">
        <f>F97/D97</f>
        <v>0.445010183299389</v>
      </c>
    </row>
    <row r="98" spans="1:7" ht="12.75">
      <c r="A98" s="136" t="s">
        <v>62</v>
      </c>
      <c r="B98" s="39" t="s">
        <v>57</v>
      </c>
      <c r="C98" s="28">
        <v>295</v>
      </c>
      <c r="D98" s="29">
        <v>500</v>
      </c>
      <c r="E98" s="294">
        <f>+'[4]Heinä'!M11</f>
        <v>0</v>
      </c>
      <c r="F98" s="402">
        <f>+'[4]Heinä'!N11</f>
        <v>0</v>
      </c>
      <c r="G98" s="45"/>
    </row>
    <row r="99" spans="1:7" ht="12.75">
      <c r="A99" s="31"/>
      <c r="B99" s="39" t="s">
        <v>58</v>
      </c>
      <c r="C99" s="28">
        <v>4727</v>
      </c>
      <c r="D99" s="29">
        <v>5000</v>
      </c>
      <c r="E99" s="294">
        <f>+'[4]Heinä'!M12</f>
        <v>0</v>
      </c>
      <c r="F99" s="402">
        <f>+'[4]Heinä'!N12</f>
        <v>4143</v>
      </c>
      <c r="G99" s="326">
        <f>F99/D99</f>
        <v>0.8286</v>
      </c>
    </row>
    <row r="100" spans="1:7" ht="13.5" thickBot="1">
      <c r="A100" s="137"/>
      <c r="B100" s="40" t="s">
        <v>63</v>
      </c>
      <c r="C100" s="81">
        <v>58000</v>
      </c>
      <c r="D100" s="82">
        <v>11815</v>
      </c>
      <c r="E100" s="468">
        <f>+'[4]Heinä'!M13</f>
        <v>0</v>
      </c>
      <c r="F100" s="469">
        <f>+'[4]Heinä'!N13</f>
        <v>1192.4</v>
      </c>
      <c r="G100" s="356">
        <f>F100/D100</f>
        <v>0.10092255607278884</v>
      </c>
    </row>
    <row r="101" spans="1:7" ht="13.5" thickBot="1">
      <c r="A101" s="160" t="s">
        <v>117</v>
      </c>
      <c r="B101" s="292"/>
      <c r="C101" s="535" t="s">
        <v>75</v>
      </c>
      <c r="D101" s="536"/>
      <c r="E101" s="50"/>
      <c r="F101" s="50"/>
      <c r="G101" s="44"/>
    </row>
    <row r="102" spans="1:7" ht="60">
      <c r="A102" s="190"/>
      <c r="B102" s="405" t="s">
        <v>2</v>
      </c>
      <c r="C102" s="84">
        <v>2009</v>
      </c>
      <c r="D102" s="118" t="s">
        <v>26</v>
      </c>
      <c r="E102" s="453" t="s">
        <v>181</v>
      </c>
      <c r="F102" s="34" t="s">
        <v>182</v>
      </c>
      <c r="G102" s="325" t="s">
        <v>167</v>
      </c>
    </row>
    <row r="103" spans="1:7" ht="12.75">
      <c r="A103" s="187" t="s">
        <v>118</v>
      </c>
      <c r="B103" s="15"/>
      <c r="C103" s="28"/>
      <c r="D103" s="29"/>
      <c r="E103" s="156"/>
      <c r="F103" s="29"/>
      <c r="G103" s="45"/>
    </row>
    <row r="104" spans="1:7" ht="38.25">
      <c r="A104" s="89" t="s">
        <v>119</v>
      </c>
      <c r="B104" s="15" t="s">
        <v>57</v>
      </c>
      <c r="C104" s="532">
        <v>2189</v>
      </c>
      <c r="D104" s="32">
        <v>2093</v>
      </c>
      <c r="E104" s="123">
        <f>+'[1]Heinä'!M4</f>
        <v>1763</v>
      </c>
      <c r="F104" s="29">
        <f>+'[1]Heinä'!N4</f>
        <v>0</v>
      </c>
      <c r="G104" s="326">
        <f>F104/D104</f>
        <v>0</v>
      </c>
    </row>
    <row r="105" spans="1:7" ht="25.5">
      <c r="A105" s="89" t="s">
        <v>120</v>
      </c>
      <c r="B105" s="15" t="s">
        <v>121</v>
      </c>
      <c r="C105" s="532">
        <v>2027</v>
      </c>
      <c r="D105" s="32">
        <v>1979</v>
      </c>
      <c r="E105" s="123">
        <f>+'[1]Heinä'!M5</f>
        <v>1589</v>
      </c>
      <c r="F105" s="29">
        <f>+'[1]Heinä'!N5</f>
        <v>1727</v>
      </c>
      <c r="G105" s="326">
        <f>F105/D105</f>
        <v>0.8726629610914604</v>
      </c>
    </row>
    <row r="106" spans="1:7" ht="25.5">
      <c r="A106" s="89" t="s">
        <v>122</v>
      </c>
      <c r="B106" s="15" t="s">
        <v>57</v>
      </c>
      <c r="C106" s="28">
        <v>10</v>
      </c>
      <c r="D106" s="32">
        <v>12</v>
      </c>
      <c r="E106" s="123">
        <f>+'[1]Heinä'!M6</f>
        <v>6</v>
      </c>
      <c r="F106" s="29">
        <f>+'[1]Heinä'!N6</f>
        <v>7</v>
      </c>
      <c r="G106" s="326">
        <f>F106/D106</f>
        <v>0.5833333333333334</v>
      </c>
    </row>
    <row r="107" spans="1:7" ht="25.5">
      <c r="A107" s="89" t="s">
        <v>123</v>
      </c>
      <c r="B107" s="15" t="s">
        <v>124</v>
      </c>
      <c r="C107" s="28"/>
      <c r="D107" s="32"/>
      <c r="E107" s="123">
        <f>+'[1]Heinä'!M7</f>
        <v>0</v>
      </c>
      <c r="F107" s="29">
        <f>+'[1]Heinä'!N7</f>
        <v>0</v>
      </c>
      <c r="G107" s="45"/>
    </row>
    <row r="108" spans="1:7" ht="25.5">
      <c r="A108" s="89" t="s">
        <v>125</v>
      </c>
      <c r="B108" s="15" t="s">
        <v>57</v>
      </c>
      <c r="C108" s="28">
        <v>10</v>
      </c>
      <c r="D108" s="32">
        <v>10</v>
      </c>
      <c r="E108" s="123">
        <f>+'[1]Heinä'!M8</f>
        <v>0</v>
      </c>
      <c r="F108" s="29">
        <f>+'[1]Heinä'!N8</f>
        <v>3</v>
      </c>
      <c r="G108" s="326">
        <f>F108/D108</f>
        <v>0.3</v>
      </c>
    </row>
    <row r="109" spans="1:7" ht="25.5">
      <c r="A109" s="89" t="s">
        <v>126</v>
      </c>
      <c r="B109" s="15" t="s">
        <v>57</v>
      </c>
      <c r="C109" s="28">
        <v>230</v>
      </c>
      <c r="D109" s="32">
        <v>240</v>
      </c>
      <c r="E109" s="123">
        <f>+'[1]Heinä'!M9</f>
        <v>0</v>
      </c>
      <c r="F109" s="29">
        <f>+'[1]Heinä'!N9</f>
        <v>0</v>
      </c>
      <c r="G109" s="326">
        <f>F109/D109</f>
        <v>0</v>
      </c>
    </row>
    <row r="110" spans="1:7" ht="25.5">
      <c r="A110" s="89" t="s">
        <v>127</v>
      </c>
      <c r="B110" s="15" t="s">
        <v>57</v>
      </c>
      <c r="C110" s="28"/>
      <c r="D110" s="32"/>
      <c r="E110" s="29"/>
      <c r="F110" s="29"/>
      <c r="G110" s="45"/>
    </row>
    <row r="111" spans="1:7" ht="25.5">
      <c r="A111" s="89" t="s">
        <v>128</v>
      </c>
      <c r="B111" s="15" t="s">
        <v>57</v>
      </c>
      <c r="C111" s="28"/>
      <c r="D111" s="32"/>
      <c r="E111" s="29"/>
      <c r="F111" s="29"/>
      <c r="G111" s="45"/>
    </row>
    <row r="112" spans="1:7" ht="25.5">
      <c r="A112" s="89" t="s">
        <v>129</v>
      </c>
      <c r="B112" s="15" t="s">
        <v>57</v>
      </c>
      <c r="C112" s="28">
        <v>6</v>
      </c>
      <c r="D112" s="32">
        <v>6</v>
      </c>
      <c r="E112" s="123">
        <f>+'[1]Heinä'!M12</f>
        <v>0</v>
      </c>
      <c r="F112" s="29">
        <f>+'[1]Heinä'!N12</f>
        <v>5</v>
      </c>
      <c r="G112" s="326">
        <f>F112/D112</f>
        <v>0.8333333333333334</v>
      </c>
    </row>
    <row r="113" spans="1:7" ht="12.75">
      <c r="A113" s="90" t="s">
        <v>130</v>
      </c>
      <c r="B113" s="15" t="s">
        <v>57</v>
      </c>
      <c r="C113" s="28">
        <v>240</v>
      </c>
      <c r="D113" s="32">
        <v>271</v>
      </c>
      <c r="E113" s="123">
        <f>+'[1]Heinä'!M13</f>
        <v>0</v>
      </c>
      <c r="F113" s="29">
        <f>+'[1]Heinä'!N13</f>
        <v>0</v>
      </c>
      <c r="G113" s="326">
        <f>F113/D113</f>
        <v>0</v>
      </c>
    </row>
    <row r="114" spans="1:7" ht="25.5">
      <c r="A114" s="88" t="s">
        <v>131</v>
      </c>
      <c r="B114" s="15"/>
      <c r="C114" s="28"/>
      <c r="D114" s="32"/>
      <c r="E114" s="120"/>
      <c r="F114" s="29"/>
      <c r="G114" s="45"/>
    </row>
    <row r="115" spans="1:7" ht="38.25">
      <c r="A115" s="89" t="s">
        <v>132</v>
      </c>
      <c r="B115" s="15"/>
      <c r="C115" s="532">
        <v>365</v>
      </c>
      <c r="D115" s="32">
        <v>394</v>
      </c>
      <c r="E115" s="123">
        <f>+'[1]Heinä'!M15</f>
        <v>328</v>
      </c>
      <c r="F115" s="29">
        <f>+'[1]Heinä'!N15</f>
        <v>0</v>
      </c>
      <c r="G115" s="326">
        <f>F115/D115</f>
        <v>0</v>
      </c>
    </row>
    <row r="116" spans="1:7" ht="25.5">
      <c r="A116" s="89" t="s">
        <v>120</v>
      </c>
      <c r="B116" s="15"/>
      <c r="C116" s="532">
        <v>274</v>
      </c>
      <c r="D116" s="32">
        <v>314</v>
      </c>
      <c r="E116" s="123">
        <f>+'[1]Heinä'!M16</f>
        <v>232</v>
      </c>
      <c r="F116" s="29">
        <f>+'[1]Heinä'!N16</f>
        <v>264</v>
      </c>
      <c r="G116" s="326">
        <f>F116/D116</f>
        <v>0.8407643312101911</v>
      </c>
    </row>
    <row r="117" spans="1:7" ht="12.75" hidden="1">
      <c r="A117" s="89" t="s">
        <v>122</v>
      </c>
      <c r="B117" s="15" t="s">
        <v>57</v>
      </c>
      <c r="C117" s="72"/>
      <c r="D117" s="97"/>
      <c r="E117" s="123">
        <f>+'[1]Heinä'!M17</f>
        <v>0</v>
      </c>
      <c r="F117" s="29">
        <f>+'[1]Heinä'!N17</f>
        <v>0</v>
      </c>
      <c r="G117" s="461"/>
    </row>
    <row r="118" spans="1:7" ht="25.5" hidden="1">
      <c r="A118" s="89" t="s">
        <v>125</v>
      </c>
      <c r="B118" s="15" t="s">
        <v>57</v>
      </c>
      <c r="C118" s="308">
        <v>0</v>
      </c>
      <c r="D118" s="309">
        <v>0</v>
      </c>
      <c r="E118" s="123">
        <f>+'[1]Heinä'!M18</f>
        <v>0</v>
      </c>
      <c r="F118" s="29">
        <f>+'[1]Heinä'!N18</f>
        <v>0</v>
      </c>
      <c r="G118" s="326" t="e">
        <f>F118/D118</f>
        <v>#DIV/0!</v>
      </c>
    </row>
    <row r="119" spans="1:7" ht="25.5">
      <c r="A119" s="89" t="s">
        <v>126</v>
      </c>
      <c r="B119" s="15" t="s">
        <v>57</v>
      </c>
      <c r="C119" s="308">
        <v>63</v>
      </c>
      <c r="D119" s="309">
        <v>67</v>
      </c>
      <c r="E119" s="123">
        <f>+'[1]Heinä'!M19</f>
        <v>0</v>
      </c>
      <c r="F119" s="29">
        <f>+'[1]Heinä'!N19</f>
        <v>0</v>
      </c>
      <c r="G119" s="326">
        <f>F119/D119</f>
        <v>0</v>
      </c>
    </row>
    <row r="120" spans="1:7" ht="25.5" hidden="1">
      <c r="A120" s="89" t="s">
        <v>127</v>
      </c>
      <c r="B120" s="15" t="s">
        <v>57</v>
      </c>
      <c r="C120" s="72"/>
      <c r="D120" s="97"/>
      <c r="E120" s="123">
        <f>+'[1]Heinä'!M20</f>
        <v>0</v>
      </c>
      <c r="F120" s="29">
        <f>+'[1]Heinä'!N20</f>
        <v>0</v>
      </c>
      <c r="G120" s="304"/>
    </row>
    <row r="121" spans="1:7" ht="25.5" hidden="1">
      <c r="A121" s="89" t="s">
        <v>128</v>
      </c>
      <c r="B121" s="15" t="s">
        <v>57</v>
      </c>
      <c r="C121" s="72"/>
      <c r="D121" s="97"/>
      <c r="E121" s="123">
        <f>+'[1]Heinä'!M21</f>
        <v>0</v>
      </c>
      <c r="F121" s="29">
        <f>+'[1]Heinä'!N21</f>
        <v>0</v>
      </c>
      <c r="G121" s="304"/>
    </row>
    <row r="122" spans="1:7" ht="12.75">
      <c r="A122" s="90" t="s">
        <v>130</v>
      </c>
      <c r="B122" s="15"/>
      <c r="C122" s="28">
        <v>65</v>
      </c>
      <c r="D122" s="32">
        <v>65</v>
      </c>
      <c r="E122" s="123">
        <f>+'[1]Heinä'!M22</f>
        <v>0</v>
      </c>
      <c r="F122" s="29">
        <f>+'[1]Heinä'!N22</f>
        <v>0</v>
      </c>
      <c r="G122" s="45"/>
    </row>
    <row r="123" spans="1:7" ht="51">
      <c r="A123" s="90" t="s">
        <v>133</v>
      </c>
      <c r="B123" s="15"/>
      <c r="C123" s="28"/>
      <c r="D123" s="32"/>
      <c r="E123" s="29"/>
      <c r="F123" s="29"/>
      <c r="G123" s="45"/>
    </row>
    <row r="124" spans="1:7" ht="12.75" hidden="1">
      <c r="A124" s="91" t="s">
        <v>134</v>
      </c>
      <c r="B124" s="15"/>
      <c r="C124" s="28"/>
      <c r="D124" s="32"/>
      <c r="E124" s="29"/>
      <c r="F124" s="29"/>
      <c r="G124" s="45"/>
    </row>
    <row r="125" spans="1:7" ht="12.75" hidden="1">
      <c r="A125" s="92" t="s">
        <v>135</v>
      </c>
      <c r="B125" s="15"/>
      <c r="C125" s="28">
        <v>72</v>
      </c>
      <c r="D125" s="32">
        <v>74</v>
      </c>
      <c r="E125" s="260">
        <f>+'[1]Huhti'!M25</f>
        <v>0</v>
      </c>
      <c r="F125" s="29">
        <f>+'[1]Huhti'!N25</f>
        <v>0</v>
      </c>
      <c r="G125" s="326">
        <f>F125/D125</f>
        <v>0</v>
      </c>
    </row>
    <row r="126" spans="1:7" ht="12.75" hidden="1">
      <c r="A126" s="92" t="s">
        <v>136</v>
      </c>
      <c r="B126" s="15"/>
      <c r="C126" s="28">
        <v>7</v>
      </c>
      <c r="D126" s="32">
        <v>8</v>
      </c>
      <c r="E126" s="260">
        <f>+'[1]Huhti'!M26</f>
        <v>0</v>
      </c>
      <c r="F126" s="29">
        <f>+'[1]Huhti'!N26</f>
        <v>0</v>
      </c>
      <c r="G126" s="326">
        <f>F126/D126</f>
        <v>0</v>
      </c>
    </row>
    <row r="127" spans="1:7" ht="25.5" hidden="1">
      <c r="A127" s="93" t="s">
        <v>137</v>
      </c>
      <c r="B127" s="15"/>
      <c r="C127" s="28"/>
      <c r="D127" s="32"/>
      <c r="E127" s="29"/>
      <c r="F127" s="29"/>
      <c r="G127" s="45"/>
    </row>
    <row r="128" spans="1:7" ht="25.5" hidden="1">
      <c r="A128" s="94" t="s">
        <v>138</v>
      </c>
      <c r="B128" s="15"/>
      <c r="C128" s="28"/>
      <c r="D128" s="32"/>
      <c r="E128" s="29"/>
      <c r="F128" s="29"/>
      <c r="G128" s="45"/>
    </row>
    <row r="129" spans="1:7" ht="38.25">
      <c r="A129" s="94" t="s">
        <v>139</v>
      </c>
      <c r="B129" s="15"/>
      <c r="C129" s="37">
        <v>132</v>
      </c>
      <c r="D129" s="60">
        <v>132</v>
      </c>
      <c r="E129" s="123">
        <f>+'[1]Heinä'!M29</f>
        <v>0</v>
      </c>
      <c r="F129" s="29">
        <f>+'[1]Heinä'!N29</f>
        <v>0</v>
      </c>
      <c r="G129" s="326">
        <f>F129/D129</f>
        <v>0</v>
      </c>
    </row>
    <row r="130" spans="1:7" ht="12.75">
      <c r="A130" s="93" t="s">
        <v>140</v>
      </c>
      <c r="B130" s="15"/>
      <c r="C130" s="28"/>
      <c r="D130" s="32"/>
      <c r="E130" s="29"/>
      <c r="F130" s="29"/>
      <c r="G130" s="45"/>
    </row>
    <row r="131" spans="1:7" ht="25.5">
      <c r="A131" s="88" t="s">
        <v>141</v>
      </c>
      <c r="B131" s="15"/>
      <c r="C131" s="28"/>
      <c r="D131" s="32"/>
      <c r="E131" s="29"/>
      <c r="F131" s="29"/>
      <c r="G131" s="45"/>
    </row>
    <row r="132" spans="1:7" ht="12.75">
      <c r="A132" s="89" t="s">
        <v>142</v>
      </c>
      <c r="B132" s="15"/>
      <c r="C132" s="28"/>
      <c r="D132" s="32"/>
      <c r="E132" s="123">
        <f>+'[1]Heinä'!M32</f>
        <v>0</v>
      </c>
      <c r="F132" s="29">
        <f>+'[1]Heinä'!N32</f>
        <v>0</v>
      </c>
      <c r="G132" s="326"/>
    </row>
    <row r="133" spans="1:7" ht="38.25">
      <c r="A133" s="89" t="s">
        <v>143</v>
      </c>
      <c r="B133" s="15"/>
      <c r="C133" s="28">
        <v>28</v>
      </c>
      <c r="D133" s="32">
        <v>28</v>
      </c>
      <c r="E133" s="123">
        <f>+'[1]Heinä'!M33</f>
        <v>0</v>
      </c>
      <c r="F133" s="29">
        <f>+'[1]Heinä'!N33</f>
        <v>0</v>
      </c>
      <c r="G133" s="326">
        <f aca="true" t="shared" si="2" ref="G133:G139">F133/D133</f>
        <v>0</v>
      </c>
    </row>
    <row r="134" spans="1:7" ht="25.5" hidden="1">
      <c r="A134" s="89" t="s">
        <v>144</v>
      </c>
      <c r="B134" s="15"/>
      <c r="C134" s="28">
        <v>5</v>
      </c>
      <c r="D134" s="32">
        <v>5</v>
      </c>
      <c r="E134" s="123">
        <f>+'[1]Heinä'!M34</f>
        <v>0</v>
      </c>
      <c r="F134" s="29">
        <f>+'[1]Heinä'!N34</f>
        <v>0</v>
      </c>
      <c r="G134" s="326">
        <f t="shared" si="2"/>
        <v>0</v>
      </c>
    </row>
    <row r="135" spans="1:7" ht="25.5">
      <c r="A135" s="89" t="s">
        <v>145</v>
      </c>
      <c r="B135" s="15"/>
      <c r="C135" s="28">
        <v>19</v>
      </c>
      <c r="D135" s="32">
        <v>19</v>
      </c>
      <c r="E135" s="123">
        <f>+'[1]Heinä'!M35</f>
        <v>0</v>
      </c>
      <c r="F135" s="29">
        <f>+'[1]Heinä'!N35</f>
        <v>0</v>
      </c>
      <c r="G135" s="326">
        <f t="shared" si="2"/>
        <v>0</v>
      </c>
    </row>
    <row r="136" spans="1:7" ht="76.5">
      <c r="A136" s="88" t="s">
        <v>146</v>
      </c>
      <c r="B136" s="15"/>
      <c r="C136" s="28"/>
      <c r="D136" s="32"/>
      <c r="E136" s="123"/>
      <c r="F136" s="29"/>
      <c r="G136" s="326"/>
    </row>
    <row r="137" spans="1:7" ht="12.75">
      <c r="A137" s="89" t="s">
        <v>147</v>
      </c>
      <c r="B137" s="15" t="s">
        <v>148</v>
      </c>
      <c r="C137" s="72">
        <v>470</v>
      </c>
      <c r="D137" s="97">
        <v>470</v>
      </c>
      <c r="E137" s="123">
        <f>+'[1]Heinä'!M37</f>
        <v>0</v>
      </c>
      <c r="F137" s="29">
        <f>+'[1]Heinä'!N37</f>
        <v>0</v>
      </c>
      <c r="G137" s="326">
        <f t="shared" si="2"/>
        <v>0</v>
      </c>
    </row>
    <row r="138" spans="1:7" ht="12.75">
      <c r="A138" s="89" t="s">
        <v>149</v>
      </c>
      <c r="B138" s="15" t="s">
        <v>150</v>
      </c>
      <c r="C138" s="72">
        <v>3452</v>
      </c>
      <c r="D138" s="97">
        <v>3452</v>
      </c>
      <c r="E138" s="123">
        <f>+'[1]Heinä'!M38</f>
        <v>0</v>
      </c>
      <c r="F138" s="29">
        <f>+'[1]Heinä'!N38</f>
        <v>0</v>
      </c>
      <c r="G138" s="326">
        <f t="shared" si="2"/>
        <v>0</v>
      </c>
    </row>
    <row r="139" spans="1:7" ht="77.25" thickBot="1">
      <c r="A139" s="95" t="s">
        <v>151</v>
      </c>
      <c r="B139" s="96" t="s">
        <v>57</v>
      </c>
      <c r="C139" s="81">
        <v>315</v>
      </c>
      <c r="D139" s="138">
        <v>350</v>
      </c>
      <c r="E139" s="470">
        <f>+'[1]Heinä'!M39</f>
        <v>164</v>
      </c>
      <c r="F139" s="82">
        <f>+'[1]Heinä'!N39</f>
        <v>168</v>
      </c>
      <c r="G139" s="456">
        <f t="shared" si="2"/>
        <v>0.48</v>
      </c>
    </row>
    <row r="140" ht="12.75">
      <c r="E140" s="131"/>
    </row>
    <row r="141" ht="12.75">
      <c r="E141" s="131"/>
    </row>
    <row r="142" ht="12.75">
      <c r="E142" s="131"/>
    </row>
    <row r="143" ht="12.75">
      <c r="E143" s="131"/>
    </row>
    <row r="144" ht="12.75">
      <c r="E144" s="131"/>
    </row>
  </sheetData>
  <mergeCells count="5">
    <mergeCell ref="C101:D101"/>
    <mergeCell ref="A89:B89"/>
    <mergeCell ref="C89:D89"/>
    <mergeCell ref="C3:D3"/>
    <mergeCell ref="C34:D34"/>
  </mergeCells>
  <printOptions/>
  <pageMargins left="0.5905511811023623" right="0.3937007874015748" top="0.5905511811023623" bottom="0.5905511811023623" header="0.5118110236220472" footer="0.5118110236220472"/>
  <pageSetup cellComments="asDisplayed" horizontalDpi="600" verticalDpi="600" orientation="portrait" paperSize="9" scale="78" r:id="rId3"/>
  <headerFooter alignWithMargins="0">
    <oddFooter>&amp;L&amp;D &amp;T&amp;R&amp;P</oddFooter>
  </headerFooter>
  <legacyDrawing r:id="rId2"/>
</worksheet>
</file>

<file path=xl/worksheets/sheet3.xml><?xml version="1.0" encoding="utf-8"?>
<worksheet xmlns="http://schemas.openxmlformats.org/spreadsheetml/2006/main" xmlns:r="http://schemas.openxmlformats.org/officeDocument/2006/relationships">
  <dimension ref="A1:G217"/>
  <sheetViews>
    <sheetView workbookViewId="0" topLeftCell="A164">
      <selection activeCell="E171" sqref="E171"/>
    </sheetView>
  </sheetViews>
  <sheetFormatPr defaultColWidth="9.140625" defaultRowHeight="12.75"/>
  <cols>
    <col min="1" max="1" width="26.8515625" style="0" customWidth="1"/>
    <col min="2" max="2" width="16.7109375" style="0" customWidth="1"/>
    <col min="3" max="3" width="10.57421875" style="0" customWidth="1"/>
    <col min="4" max="4" width="9.28125" style="0" customWidth="1"/>
    <col min="5" max="5" width="11.140625" style="0" customWidth="1"/>
    <col min="6" max="6" width="9.421875" style="0" customWidth="1"/>
    <col min="7" max="7" width="11.140625" style="0" customWidth="1"/>
  </cols>
  <sheetData>
    <row r="1" ht="20.25">
      <c r="A1" s="255" t="s">
        <v>178</v>
      </c>
    </row>
    <row r="2" ht="13.5" thickBot="1"/>
    <row r="3" spans="1:7" ht="13.5" thickBot="1">
      <c r="A3" s="1" t="s">
        <v>0</v>
      </c>
      <c r="B3" s="2"/>
      <c r="C3" s="535" t="s">
        <v>77</v>
      </c>
      <c r="D3" s="536"/>
      <c r="E3" s="117"/>
      <c r="F3" s="358"/>
      <c r="G3" s="12"/>
    </row>
    <row r="4" spans="1:7" ht="36">
      <c r="A4" s="167"/>
      <c r="B4" s="204" t="s">
        <v>2</v>
      </c>
      <c r="C4" s="42">
        <v>2009</v>
      </c>
      <c r="D4" s="34" t="s">
        <v>26</v>
      </c>
      <c r="E4" s="313" t="s">
        <v>181</v>
      </c>
      <c r="F4" s="34" t="s">
        <v>182</v>
      </c>
      <c r="G4" s="325" t="s">
        <v>167</v>
      </c>
    </row>
    <row r="5" spans="1:7" ht="25.5">
      <c r="A5" s="88" t="s">
        <v>3</v>
      </c>
      <c r="B5" s="208"/>
      <c r="C5" s="315"/>
      <c r="D5" s="290"/>
      <c r="E5" s="290"/>
      <c r="F5" s="290"/>
      <c r="G5" s="66"/>
    </row>
    <row r="6" spans="1:7" ht="12.75">
      <c r="A6" s="209" t="s">
        <v>4</v>
      </c>
      <c r="B6" s="210" t="s">
        <v>5</v>
      </c>
      <c r="C6" s="269">
        <v>1900</v>
      </c>
      <c r="D6" s="270">
        <v>1950</v>
      </c>
      <c r="E6" s="99">
        <f>'[2]Heinä'!S4</f>
        <v>1024</v>
      </c>
      <c r="F6" s="105">
        <f>'[2]Heinä'!T4</f>
        <v>997</v>
      </c>
      <c r="G6" s="326">
        <f>F6/D6</f>
        <v>0.5112820512820513</v>
      </c>
    </row>
    <row r="7" spans="1:7" ht="12.75" hidden="1">
      <c r="A7" s="209" t="s">
        <v>6</v>
      </c>
      <c r="B7" s="210" t="s">
        <v>5</v>
      </c>
      <c r="C7" s="269">
        <v>5</v>
      </c>
      <c r="D7" s="270">
        <v>5</v>
      </c>
      <c r="E7" s="271"/>
      <c r="F7" s="105"/>
      <c r="G7" s="359"/>
    </row>
    <row r="8" spans="1:7" ht="12.75">
      <c r="A8" s="209" t="s">
        <v>7</v>
      </c>
      <c r="B8" s="211" t="s">
        <v>5</v>
      </c>
      <c r="C8" s="269">
        <v>2150</v>
      </c>
      <c r="D8" s="270">
        <v>2200</v>
      </c>
      <c r="E8" s="99">
        <f>'[2]Heinä'!S6</f>
        <v>1174</v>
      </c>
      <c r="F8" s="105">
        <f>'[2]Heinä'!T6</f>
        <v>1168</v>
      </c>
      <c r="G8" s="326">
        <f>F8/D8</f>
        <v>0.5309090909090909</v>
      </c>
    </row>
    <row r="9" spans="1:7" ht="12.75">
      <c r="A9" s="209" t="s">
        <v>8</v>
      </c>
      <c r="B9" s="210" t="s">
        <v>5</v>
      </c>
      <c r="C9" s="269">
        <v>4950</v>
      </c>
      <c r="D9" s="270">
        <v>5000</v>
      </c>
      <c r="E9" s="99">
        <f>'[2]Heinä'!S7</f>
        <v>2782</v>
      </c>
      <c r="F9" s="105">
        <f>'[2]Heinä'!T7</f>
        <v>3006</v>
      </c>
      <c r="G9" s="326">
        <f>F9/D9</f>
        <v>0.6012</v>
      </c>
    </row>
    <row r="10" spans="1:7" ht="25.5">
      <c r="A10" s="209"/>
      <c r="B10" s="210" t="s">
        <v>9</v>
      </c>
      <c r="C10" s="269">
        <v>440</v>
      </c>
      <c r="D10" s="270">
        <v>450</v>
      </c>
      <c r="E10" s="99">
        <f>'[2]Heinä'!S8</f>
        <v>427</v>
      </c>
      <c r="F10" s="105">
        <f>'[2]Heinä'!T8</f>
        <v>344</v>
      </c>
      <c r="G10" s="360">
        <f>F10/D10</f>
        <v>0.7644444444444445</v>
      </c>
    </row>
    <row r="11" spans="1:7" ht="12.75">
      <c r="A11" s="209"/>
      <c r="B11" s="210" t="s">
        <v>10</v>
      </c>
      <c r="C11" s="269">
        <v>4850</v>
      </c>
      <c r="D11" s="270">
        <v>4900</v>
      </c>
      <c r="E11" s="99">
        <f>'[2]Heinä'!S9</f>
        <v>2094</v>
      </c>
      <c r="F11" s="105">
        <f>'[2]Heinä'!T9</f>
        <v>1953</v>
      </c>
      <c r="G11" s="326">
        <f>F11/D11</f>
        <v>0.3985714285714286</v>
      </c>
    </row>
    <row r="12" spans="1:7" ht="12.75">
      <c r="A12" s="212" t="s">
        <v>11</v>
      </c>
      <c r="B12" s="210"/>
      <c r="C12" s="269"/>
      <c r="D12" s="270"/>
      <c r="E12" s="99">
        <f>'[2]Heinä'!S10</f>
        <v>0</v>
      </c>
      <c r="F12" s="105">
        <f>'[2]Heinä'!T10</f>
        <v>0</v>
      </c>
      <c r="G12" s="359"/>
    </row>
    <row r="13" spans="1:7" ht="12.75">
      <c r="A13" s="209" t="s">
        <v>12</v>
      </c>
      <c r="B13" s="210" t="s">
        <v>5</v>
      </c>
      <c r="C13" s="269">
        <v>22900</v>
      </c>
      <c r="D13" s="270">
        <v>24000</v>
      </c>
      <c r="E13" s="99">
        <f>'[2]Heinä'!S11</f>
        <v>12061</v>
      </c>
      <c r="F13" s="105">
        <f>'[2]Heinä'!T11</f>
        <v>11011</v>
      </c>
      <c r="G13" s="326">
        <f aca="true" t="shared" si="0" ref="G13:G21">F13/D13</f>
        <v>0.45879166666666665</v>
      </c>
    </row>
    <row r="14" spans="1:7" ht="12.75">
      <c r="A14" s="212"/>
      <c r="B14" s="210" t="s">
        <v>13</v>
      </c>
      <c r="C14" s="269">
        <v>1250</v>
      </c>
      <c r="D14" s="270">
        <v>1500</v>
      </c>
      <c r="E14" s="99">
        <f>'[2]Heinä'!S12</f>
        <v>684</v>
      </c>
      <c r="F14" s="105">
        <f>'[2]Heinä'!T12</f>
        <v>863</v>
      </c>
      <c r="G14" s="326">
        <f t="shared" si="0"/>
        <v>0.5753333333333334</v>
      </c>
    </row>
    <row r="15" spans="1:7" ht="25.5">
      <c r="A15" s="212"/>
      <c r="B15" s="210" t="s">
        <v>9</v>
      </c>
      <c r="C15" s="104">
        <v>300</v>
      </c>
      <c r="D15" s="105">
        <v>280</v>
      </c>
      <c r="E15" s="99">
        <f>'[2]Heinä'!S13</f>
        <v>146</v>
      </c>
      <c r="F15" s="105">
        <f>'[2]Heinä'!T13</f>
        <v>146</v>
      </c>
      <c r="G15" s="326">
        <f t="shared" si="0"/>
        <v>0.5214285714285715</v>
      </c>
    </row>
    <row r="16" spans="1:7" ht="12.75">
      <c r="A16" s="89"/>
      <c r="B16" s="210" t="s">
        <v>10</v>
      </c>
      <c r="C16" s="269">
        <v>5500</v>
      </c>
      <c r="D16" s="270">
        <v>5500</v>
      </c>
      <c r="E16" s="99">
        <f>'[2]Heinä'!S14</f>
        <v>2989</v>
      </c>
      <c r="F16" s="105">
        <f>'[2]Heinä'!T14</f>
        <v>2564</v>
      </c>
      <c r="G16" s="326">
        <f t="shared" si="0"/>
        <v>0.4661818181818182</v>
      </c>
    </row>
    <row r="17" spans="1:7" ht="12.75">
      <c r="A17" s="209" t="s">
        <v>14</v>
      </c>
      <c r="B17" s="210" t="s">
        <v>5</v>
      </c>
      <c r="C17" s="269">
        <v>11450</v>
      </c>
      <c r="D17" s="270">
        <v>11500</v>
      </c>
      <c r="E17" s="99">
        <f>'[2]Heinä'!S15</f>
        <v>15161</v>
      </c>
      <c r="F17" s="105">
        <f>'[2]Heinä'!T15</f>
        <v>16990</v>
      </c>
      <c r="G17" s="326">
        <f t="shared" si="0"/>
        <v>1.4773913043478262</v>
      </c>
    </row>
    <row r="18" spans="1:7" ht="12.75">
      <c r="A18" s="209"/>
      <c r="B18" s="210" t="s">
        <v>13</v>
      </c>
      <c r="C18" s="269">
        <v>1300</v>
      </c>
      <c r="D18" s="270">
        <v>1300</v>
      </c>
      <c r="E18" s="99">
        <f>'[2]Heinä'!S16</f>
        <v>589</v>
      </c>
      <c r="F18" s="105">
        <f>'[2]Heinä'!T16</f>
        <v>372</v>
      </c>
      <c r="G18" s="326">
        <f t="shared" si="0"/>
        <v>0.28615384615384615</v>
      </c>
    </row>
    <row r="19" spans="1:7" ht="25.5">
      <c r="A19" s="209"/>
      <c r="B19" s="210" t="s">
        <v>9</v>
      </c>
      <c r="C19" s="104">
        <v>630</v>
      </c>
      <c r="D19" s="105">
        <v>620</v>
      </c>
      <c r="E19" s="99">
        <f>'[2]Heinä'!S17</f>
        <v>320</v>
      </c>
      <c r="F19" s="105">
        <f>'[2]Heinä'!T17</f>
        <v>314</v>
      </c>
      <c r="G19" s="326">
        <f t="shared" si="0"/>
        <v>0.5064516129032258</v>
      </c>
    </row>
    <row r="20" spans="1:7" ht="12.75">
      <c r="A20" s="209"/>
      <c r="B20" s="210" t="s">
        <v>10</v>
      </c>
      <c r="C20" s="269">
        <v>21500</v>
      </c>
      <c r="D20" s="270">
        <v>21000</v>
      </c>
      <c r="E20" s="99">
        <f>'[2]Heinä'!S18</f>
        <v>11778</v>
      </c>
      <c r="F20" s="105">
        <f>'[2]Heinä'!T18</f>
        <v>10717</v>
      </c>
      <c r="G20" s="326">
        <f t="shared" si="0"/>
        <v>0.5103333333333333</v>
      </c>
    </row>
    <row r="21" spans="1:7" ht="12.75">
      <c r="A21" s="209" t="s">
        <v>15</v>
      </c>
      <c r="B21" s="210" t="s">
        <v>5</v>
      </c>
      <c r="C21" s="269">
        <v>20</v>
      </c>
      <c r="D21" s="270">
        <v>20</v>
      </c>
      <c r="E21" s="99">
        <f>'[2]Heinä'!S19</f>
        <v>50</v>
      </c>
      <c r="F21" s="105">
        <f>'[2]Heinä'!T19</f>
        <v>40</v>
      </c>
      <c r="G21" s="326">
        <f t="shared" si="0"/>
        <v>2</v>
      </c>
    </row>
    <row r="22" spans="1:7" ht="12.75">
      <c r="A22" s="209"/>
      <c r="B22" s="210" t="s">
        <v>13</v>
      </c>
      <c r="C22" s="102"/>
      <c r="D22" s="272"/>
      <c r="E22" s="99">
        <f>'[2]Heinä'!S20</f>
        <v>41</v>
      </c>
      <c r="F22" s="105">
        <f>'[2]Heinä'!T20</f>
        <v>43</v>
      </c>
      <c r="G22" s="326"/>
    </row>
    <row r="23" spans="1:7" ht="25.5">
      <c r="A23" s="209"/>
      <c r="B23" s="210" t="s">
        <v>9</v>
      </c>
      <c r="C23" s="104">
        <v>30</v>
      </c>
      <c r="D23" s="105">
        <v>30</v>
      </c>
      <c r="E23" s="99">
        <f>'[2]Heinä'!S21</f>
        <v>14</v>
      </c>
      <c r="F23" s="105">
        <f>'[2]Heinä'!T21</f>
        <v>10</v>
      </c>
      <c r="G23" s="326">
        <f>F23/D23</f>
        <v>0.3333333333333333</v>
      </c>
    </row>
    <row r="24" spans="1:7" ht="12.75">
      <c r="A24" s="209"/>
      <c r="B24" s="210" t="s">
        <v>10</v>
      </c>
      <c r="C24" s="104">
        <v>1000</v>
      </c>
      <c r="D24" s="105">
        <v>1000</v>
      </c>
      <c r="E24" s="99">
        <f>'[2]Heinä'!S22</f>
        <v>462</v>
      </c>
      <c r="F24" s="105">
        <f>'[2]Heinä'!T22</f>
        <v>305</v>
      </c>
      <c r="G24" s="326">
        <f>F24/D24</f>
        <v>0.305</v>
      </c>
    </row>
    <row r="25" spans="1:7" ht="25.5">
      <c r="A25" s="89" t="s">
        <v>16</v>
      </c>
      <c r="B25" s="210" t="s">
        <v>5</v>
      </c>
      <c r="C25" s="104">
        <v>90</v>
      </c>
      <c r="D25" s="105">
        <v>50</v>
      </c>
      <c r="E25" s="99">
        <f>'[2]Heinä'!S23</f>
        <v>47</v>
      </c>
      <c r="F25" s="105">
        <f>'[2]Heinä'!T23</f>
        <v>11</v>
      </c>
      <c r="G25" s="326">
        <f>F25/D25</f>
        <v>0.22</v>
      </c>
    </row>
    <row r="26" spans="1:7" ht="12.75" hidden="1">
      <c r="A26" s="88" t="s">
        <v>17</v>
      </c>
      <c r="B26" s="213"/>
      <c r="C26" s="102"/>
      <c r="D26" s="430"/>
      <c r="E26" s="103"/>
      <c r="F26" s="105"/>
      <c r="G26" s="361"/>
    </row>
    <row r="27" spans="1:7" ht="25.5" hidden="1">
      <c r="A27" s="88" t="s">
        <v>18</v>
      </c>
      <c r="B27" s="213"/>
      <c r="C27" s="102"/>
      <c r="D27" s="430"/>
      <c r="E27" s="103"/>
      <c r="F27" s="105"/>
      <c r="G27" s="361"/>
    </row>
    <row r="28" spans="1:7" ht="25.5" hidden="1">
      <c r="A28" s="89" t="s">
        <v>19</v>
      </c>
      <c r="B28" s="210" t="s">
        <v>5</v>
      </c>
      <c r="C28" s="269">
        <v>94000</v>
      </c>
      <c r="D28" s="270">
        <v>94000</v>
      </c>
      <c r="E28" s="99">
        <f>'[2]Heinä'!S26</f>
        <v>0</v>
      </c>
      <c r="F28" s="105">
        <f>'[2]Heinä'!T26</f>
        <v>0</v>
      </c>
      <c r="G28" s="326"/>
    </row>
    <row r="29" spans="1:7" ht="12.75" hidden="1">
      <c r="A29" s="89"/>
      <c r="B29" s="210" t="s">
        <v>20</v>
      </c>
      <c r="C29" s="269">
        <v>44000</v>
      </c>
      <c r="D29" s="270">
        <v>42000</v>
      </c>
      <c r="E29" s="99">
        <f>'[2]Heinä'!S27</f>
        <v>0</v>
      </c>
      <c r="F29" s="105">
        <f>'[2]Heinä'!T27</f>
        <v>0</v>
      </c>
      <c r="G29" s="326"/>
    </row>
    <row r="30" spans="1:7" ht="25.5" hidden="1">
      <c r="A30" s="89" t="s">
        <v>21</v>
      </c>
      <c r="B30" s="210" t="s">
        <v>5</v>
      </c>
      <c r="C30" s="269">
        <v>5000</v>
      </c>
      <c r="D30" s="270">
        <v>4500</v>
      </c>
      <c r="E30" s="99">
        <f>'[2]Heinä'!S28</f>
        <v>0</v>
      </c>
      <c r="F30" s="105">
        <f>'[2]Heinä'!T28</f>
        <v>0</v>
      </c>
      <c r="G30" s="326"/>
    </row>
    <row r="31" spans="1:7" ht="12.75" hidden="1">
      <c r="A31" s="89"/>
      <c r="B31" s="210" t="s">
        <v>20</v>
      </c>
      <c r="C31" s="269">
        <v>2300</v>
      </c>
      <c r="D31" s="270">
        <v>2300</v>
      </c>
      <c r="E31" s="99">
        <f>'[2]Heinä'!S29</f>
        <v>0</v>
      </c>
      <c r="F31" s="105">
        <f>'[2]Heinä'!T29</f>
        <v>0</v>
      </c>
      <c r="G31" s="326"/>
    </row>
    <row r="32" spans="1:7" ht="25.5" hidden="1">
      <c r="A32" s="89" t="s">
        <v>22</v>
      </c>
      <c r="B32" s="210" t="s">
        <v>5</v>
      </c>
      <c r="C32" s="269">
        <v>50</v>
      </c>
      <c r="D32" s="270">
        <v>50</v>
      </c>
      <c r="E32" s="99">
        <f>'[2]Heinä'!S30</f>
        <v>0</v>
      </c>
      <c r="F32" s="105">
        <f>'[2]Heinä'!T30</f>
        <v>0</v>
      </c>
      <c r="G32" s="359"/>
    </row>
    <row r="33" spans="1:7" ht="13.5" hidden="1" thickBot="1">
      <c r="A33" s="214"/>
      <c r="B33" s="215" t="s">
        <v>20</v>
      </c>
      <c r="C33" s="273">
        <v>8000</v>
      </c>
      <c r="D33" s="284">
        <v>7500</v>
      </c>
      <c r="E33" s="320">
        <f>'[2]Heinä'!S31</f>
        <v>0</v>
      </c>
      <c r="F33" s="183">
        <f>'[2]Heinä'!T31</f>
        <v>0</v>
      </c>
      <c r="G33" s="362"/>
    </row>
    <row r="34" spans="1:7" ht="12.75">
      <c r="A34" s="125"/>
      <c r="B34" s="126"/>
      <c r="C34" s="128"/>
      <c r="D34" s="191"/>
      <c r="E34" s="128"/>
      <c r="F34" s="130"/>
      <c r="G34" s="128"/>
    </row>
    <row r="35" spans="1:7" ht="12.75">
      <c r="A35" s="125"/>
      <c r="B35" s="126"/>
      <c r="C35" s="128"/>
      <c r="D35" s="191"/>
      <c r="E35" s="128"/>
      <c r="F35" s="130"/>
      <c r="G35" s="128"/>
    </row>
    <row r="36" spans="1:7" ht="13.5" thickBot="1">
      <c r="A36" s="125"/>
      <c r="B36" s="126"/>
      <c r="C36" s="128"/>
      <c r="D36" s="191"/>
      <c r="E36" s="128"/>
      <c r="F36" s="130"/>
      <c r="G36" s="128"/>
    </row>
    <row r="37" spans="1:7" ht="25.5">
      <c r="A37" s="132"/>
      <c r="B37" s="133" t="s">
        <v>168</v>
      </c>
      <c r="C37" s="485" t="s">
        <v>187</v>
      </c>
      <c r="D37" s="486" t="s">
        <v>188</v>
      </c>
      <c r="E37" s="128"/>
      <c r="F37" s="130"/>
      <c r="G37" s="128"/>
    </row>
    <row r="38" spans="1:7" ht="25.5">
      <c r="A38" s="134" t="s">
        <v>18</v>
      </c>
      <c r="B38" s="129"/>
      <c r="C38" s="431" t="s">
        <v>169</v>
      </c>
      <c r="D38" s="432" t="s">
        <v>169</v>
      </c>
      <c r="E38" s="471" t="s">
        <v>186</v>
      </c>
      <c r="F38" s="130"/>
      <c r="G38" s="128"/>
    </row>
    <row r="39" spans="1:7" ht="12.75">
      <c r="A39" s="89" t="s">
        <v>170</v>
      </c>
      <c r="B39" s="5" t="s">
        <v>171</v>
      </c>
      <c r="C39" s="433">
        <f>'[2]Kesä'!D35</f>
        <v>46533</v>
      </c>
      <c r="D39" s="434">
        <f>'[2]Kesä'!E35</f>
        <v>47641</v>
      </c>
      <c r="E39" s="472">
        <f>'[2]Heinä'!F35</f>
        <v>0.03400357032143586</v>
      </c>
      <c r="F39" s="473"/>
      <c r="G39" s="128"/>
    </row>
    <row r="40" spans="1:7" ht="12.75">
      <c r="A40" s="89"/>
      <c r="B40" s="5" t="s">
        <v>172</v>
      </c>
      <c r="C40" s="433">
        <f>'[2]Kesä'!D36</f>
        <v>6340</v>
      </c>
      <c r="D40" s="434">
        <f>'[2]Kesä'!E36</f>
        <v>5849</v>
      </c>
      <c r="E40" s="472">
        <f>'[2]Heinä'!F36</f>
        <v>-0.06814731964528242</v>
      </c>
      <c r="F40" s="473"/>
      <c r="G40" s="128"/>
    </row>
    <row r="41" spans="1:7" ht="12.75">
      <c r="A41" s="89"/>
      <c r="B41" s="5" t="s">
        <v>173</v>
      </c>
      <c r="C41" s="433">
        <f>'[2]Kesä'!D37</f>
        <v>27335</v>
      </c>
      <c r="D41" s="434">
        <f>'[2]Kesä'!E37</f>
        <v>25362</v>
      </c>
      <c r="E41" s="472">
        <f>'[2]Heinä'!F37</f>
        <v>-0.05843890478136493</v>
      </c>
      <c r="F41" s="473"/>
      <c r="G41" s="128"/>
    </row>
    <row r="42" spans="1:7" ht="12.75">
      <c r="A42" s="89" t="s">
        <v>174</v>
      </c>
      <c r="B42" s="5" t="s">
        <v>171</v>
      </c>
      <c r="C42" s="433">
        <f>'[2]Kesä'!D38</f>
        <v>4142</v>
      </c>
      <c r="D42" s="434">
        <f>'[2]Kesä'!E38</f>
        <v>2347</v>
      </c>
      <c r="E42" s="472">
        <f>'[2]Heinä'!F38</f>
        <v>-0.4214147754707871</v>
      </c>
      <c r="F42" s="473"/>
      <c r="G42" s="128"/>
    </row>
    <row r="43" spans="1:7" ht="12.75">
      <c r="A43" s="89"/>
      <c r="B43" s="5" t="s">
        <v>172</v>
      </c>
      <c r="C43" s="433">
        <f>'[2]Kesä'!D39</f>
        <v>61</v>
      </c>
      <c r="D43" s="434">
        <f>'[2]Kesä'!E39</f>
        <v>56</v>
      </c>
      <c r="E43" s="472">
        <f>'[2]Heinä'!F39</f>
        <v>-0.1228070175438597</v>
      </c>
      <c r="F43" s="473"/>
      <c r="G43" s="128"/>
    </row>
    <row r="44" spans="1:7" ht="12.75">
      <c r="A44" s="89"/>
      <c r="B44" s="5" t="s">
        <v>173</v>
      </c>
      <c r="C44" s="433">
        <f>'[2]Kesä'!D40</f>
        <v>1380</v>
      </c>
      <c r="D44" s="434">
        <f>'[2]Kesä'!E40</f>
        <v>896</v>
      </c>
      <c r="E44" s="472">
        <f>'[2]Heinä'!F40</f>
        <v>-0.359860248447205</v>
      </c>
      <c r="F44" s="473"/>
      <c r="G44" s="128"/>
    </row>
    <row r="45" spans="1:7" ht="12.75">
      <c r="A45" s="89" t="s">
        <v>175</v>
      </c>
      <c r="B45" s="5" t="s">
        <v>171</v>
      </c>
      <c r="C45" s="433">
        <f>'[2]Kesä'!D41</f>
        <v>50675</v>
      </c>
      <c r="D45" s="434">
        <f>'[2]Kesä'!E41</f>
        <v>49988</v>
      </c>
      <c r="E45" s="472">
        <f>'[2]Heinä'!F41</f>
        <v>-0.003044199817348048</v>
      </c>
      <c r="F45" s="473"/>
      <c r="G45" s="128"/>
    </row>
    <row r="46" spans="1:7" ht="12.75">
      <c r="A46" s="89"/>
      <c r="B46" s="5" t="s">
        <v>172</v>
      </c>
      <c r="C46" s="433">
        <f>'[2]Kesä'!D42</f>
        <v>6401</v>
      </c>
      <c r="D46" s="434">
        <f>'[2]Kesä'!E42</f>
        <v>5905</v>
      </c>
      <c r="E46" s="472">
        <f>'[2]Heinä'!F42</f>
        <v>-0.06864064602960973</v>
      </c>
      <c r="F46" s="473"/>
      <c r="G46" s="128"/>
    </row>
    <row r="47" spans="1:7" ht="12.75">
      <c r="A47" s="89"/>
      <c r="B47" s="5" t="s">
        <v>173</v>
      </c>
      <c r="C47" s="433">
        <f>'[2]Kesä'!D43</f>
        <v>28715</v>
      </c>
      <c r="D47" s="434">
        <f>'[2]Kesä'!E43</f>
        <v>26258</v>
      </c>
      <c r="E47" s="472">
        <f>'[2]Heinä'!F43</f>
        <v>-0.0722035100159546</v>
      </c>
      <c r="F47" s="473"/>
      <c r="G47" s="128"/>
    </row>
    <row r="48" spans="1:7" ht="25.5">
      <c r="A48" s="89" t="s">
        <v>22</v>
      </c>
      <c r="B48" s="5" t="s">
        <v>171</v>
      </c>
      <c r="C48" s="433">
        <f>'[2]Kesä'!D44</f>
        <v>276</v>
      </c>
      <c r="D48" s="434">
        <f>'[2]Kesä'!E44</f>
        <v>106</v>
      </c>
      <c r="E48" s="472">
        <f>'[2]Heinä'!F44</f>
        <v>-0.38528138528138534</v>
      </c>
      <c r="F48" s="473"/>
      <c r="G48" s="128"/>
    </row>
    <row r="49" spans="1:7" ht="13.5" thickBot="1">
      <c r="A49" s="214"/>
      <c r="B49" s="240" t="s">
        <v>173</v>
      </c>
      <c r="C49" s="433">
        <f>'[2]Kesä'!D45</f>
        <v>2622</v>
      </c>
      <c r="D49" s="434">
        <f>'[2]Kesä'!E45</f>
        <v>2578</v>
      </c>
      <c r="E49" s="472">
        <f>'[2]Heinä'!F45</f>
        <v>0.11126454922075357</v>
      </c>
      <c r="F49" s="473"/>
      <c r="G49" s="128"/>
    </row>
    <row r="50" spans="1:7" ht="12.75">
      <c r="A50" s="125"/>
      <c r="B50" s="126"/>
      <c r="C50" s="283"/>
      <c r="D50" s="283"/>
      <c r="E50" s="128"/>
      <c r="F50" s="130"/>
      <c r="G50" s="128"/>
    </row>
    <row r="51" spans="1:7" ht="12.75">
      <c r="A51" s="125"/>
      <c r="B51" s="126"/>
      <c r="C51" s="283"/>
      <c r="D51" s="283"/>
      <c r="E51" s="128"/>
      <c r="F51" s="130"/>
      <c r="G51" s="128"/>
    </row>
    <row r="52" spans="1:7" ht="12.75">
      <c r="A52" s="125"/>
      <c r="B52" s="126"/>
      <c r="C52" s="283"/>
      <c r="D52" s="283"/>
      <c r="E52" s="128"/>
      <c r="F52" s="130"/>
      <c r="G52" s="128"/>
    </row>
    <row r="53" spans="1:7" ht="13.5" thickBot="1">
      <c r="A53" s="125"/>
      <c r="B53" s="126"/>
      <c r="C53" s="128"/>
      <c r="D53" s="191"/>
      <c r="E53" s="128"/>
      <c r="F53" s="130"/>
      <c r="G53" s="128"/>
    </row>
    <row r="54" spans="1:7" ht="13.5" thickBot="1">
      <c r="A54" s="141" t="s">
        <v>23</v>
      </c>
      <c r="B54" s="161"/>
      <c r="C54" s="535" t="s">
        <v>77</v>
      </c>
      <c r="D54" s="536"/>
      <c r="E54" s="117"/>
      <c r="F54" s="285"/>
      <c r="G54" s="12"/>
    </row>
    <row r="55" spans="1:7" ht="36">
      <c r="A55" s="140" t="s">
        <v>24</v>
      </c>
      <c r="B55" s="159" t="s">
        <v>25</v>
      </c>
      <c r="C55" s="310">
        <v>2009</v>
      </c>
      <c r="D55" s="80" t="s">
        <v>26</v>
      </c>
      <c r="E55" s="313" t="s">
        <v>181</v>
      </c>
      <c r="F55" s="34" t="s">
        <v>182</v>
      </c>
      <c r="G55" s="365" t="s">
        <v>167</v>
      </c>
    </row>
    <row r="56" spans="1:7" ht="28.5">
      <c r="A56" s="14" t="s">
        <v>27</v>
      </c>
      <c r="B56" s="15" t="s">
        <v>28</v>
      </c>
      <c r="C56" s="98">
        <v>146194</v>
      </c>
      <c r="D56" s="99">
        <v>143000</v>
      </c>
      <c r="E56" s="99">
        <f>'[3]Heinä'!S3</f>
        <v>80603</v>
      </c>
      <c r="F56" s="289">
        <f>'[3]Heinä'!T3</f>
        <v>93893</v>
      </c>
      <c r="G56" s="326">
        <f>F56/D56</f>
        <v>0.6565944055944056</v>
      </c>
    </row>
    <row r="57" spans="1:7" ht="14.25">
      <c r="A57" s="14"/>
      <c r="B57" s="15" t="s">
        <v>29</v>
      </c>
      <c r="C57" s="98"/>
      <c r="D57" s="99"/>
      <c r="E57" s="99"/>
      <c r="F57" s="289"/>
      <c r="G57" s="366"/>
    </row>
    <row r="58" spans="1:7" ht="14.25">
      <c r="A58" s="18" t="s">
        <v>30</v>
      </c>
      <c r="B58" s="19" t="s">
        <v>28</v>
      </c>
      <c r="C58" s="100">
        <v>295</v>
      </c>
      <c r="D58" s="101">
        <v>300</v>
      </c>
      <c r="E58" s="99">
        <f>'[3]Heinä'!S5</f>
        <v>111</v>
      </c>
      <c r="F58" s="289">
        <f>'[3]Heinä'!T5</f>
        <v>173</v>
      </c>
      <c r="G58" s="326">
        <f>F58/D58</f>
        <v>0.5766666666666667</v>
      </c>
    </row>
    <row r="59" spans="1:7" ht="14.25">
      <c r="A59" s="18"/>
      <c r="B59" s="15" t="s">
        <v>29</v>
      </c>
      <c r="C59" s="100"/>
      <c r="D59" s="101"/>
      <c r="E59" s="101"/>
      <c r="F59" s="289"/>
      <c r="G59" s="367"/>
    </row>
    <row r="60" spans="1:7" ht="28.5">
      <c r="A60" s="14" t="s">
        <v>31</v>
      </c>
      <c r="B60" s="19" t="s">
        <v>28</v>
      </c>
      <c r="C60" s="100">
        <v>3645</v>
      </c>
      <c r="D60" s="101">
        <v>3600</v>
      </c>
      <c r="E60" s="99">
        <f>'[3]Heinä'!S7</f>
        <v>2024</v>
      </c>
      <c r="F60" s="289">
        <f>'[3]Heinä'!T7</f>
        <v>2576</v>
      </c>
      <c r="G60" s="326">
        <f>F60/D60</f>
        <v>0.7155555555555555</v>
      </c>
    </row>
    <row r="61" spans="1:7" ht="14.25">
      <c r="A61" s="14"/>
      <c r="B61" s="15" t="s">
        <v>29</v>
      </c>
      <c r="C61" s="100"/>
      <c r="D61" s="101"/>
      <c r="E61" s="101"/>
      <c r="F61" s="289"/>
      <c r="G61" s="367"/>
    </row>
    <row r="62" spans="1:7" ht="14.25">
      <c r="A62" s="14" t="s">
        <v>32</v>
      </c>
      <c r="B62" s="19" t="s">
        <v>28</v>
      </c>
      <c r="C62" s="100">
        <v>3488</v>
      </c>
      <c r="D62" s="101">
        <v>3500</v>
      </c>
      <c r="E62" s="99">
        <f>'[3]Heinä'!S9</f>
        <v>1744</v>
      </c>
      <c r="F62" s="289">
        <f>'[3]Heinä'!T9</f>
        <v>2981</v>
      </c>
      <c r="G62" s="326">
        <f>F62/D62</f>
        <v>0.8517142857142858</v>
      </c>
    </row>
    <row r="63" spans="1:7" ht="14.25">
      <c r="A63" s="14"/>
      <c r="B63" s="15" t="s">
        <v>29</v>
      </c>
      <c r="C63" s="100"/>
      <c r="D63" s="101"/>
      <c r="E63" s="101"/>
      <c r="F63" s="289"/>
      <c r="G63" s="367"/>
    </row>
    <row r="64" spans="1:7" ht="28.5">
      <c r="A64" s="14" t="s">
        <v>33</v>
      </c>
      <c r="B64" s="19" t="s">
        <v>28</v>
      </c>
      <c r="C64" s="100">
        <v>1451</v>
      </c>
      <c r="D64" s="101">
        <v>1500</v>
      </c>
      <c r="E64" s="99">
        <f>'[3]Heinä'!S11</f>
        <v>986</v>
      </c>
      <c r="F64" s="289">
        <f>'[3]Heinä'!T11</f>
        <v>861</v>
      </c>
      <c r="G64" s="326">
        <f>F64/D64</f>
        <v>0.574</v>
      </c>
    </row>
    <row r="65" spans="1:7" ht="14.25">
      <c r="A65" s="14"/>
      <c r="B65" s="15" t="s">
        <v>29</v>
      </c>
      <c r="C65" s="100"/>
      <c r="D65" s="101"/>
      <c r="E65" s="101"/>
      <c r="F65" s="289"/>
      <c r="G65" s="367"/>
    </row>
    <row r="66" spans="1:7" ht="28.5">
      <c r="A66" s="14" t="s">
        <v>34</v>
      </c>
      <c r="B66" s="15" t="s">
        <v>28</v>
      </c>
      <c r="C66" s="100">
        <v>36957</v>
      </c>
      <c r="D66" s="101">
        <v>37000</v>
      </c>
      <c r="E66" s="99">
        <f>'[3]Heinä'!S13</f>
        <v>21433</v>
      </c>
      <c r="F66" s="289">
        <f>'[3]Heinä'!T13</f>
        <v>20616</v>
      </c>
      <c r="G66" s="326">
        <f>F66/D66</f>
        <v>0.5571891891891891</v>
      </c>
    </row>
    <row r="67" spans="1:7" ht="15" thickBot="1">
      <c r="A67" s="14"/>
      <c r="B67" s="15" t="s">
        <v>29</v>
      </c>
      <c r="C67" s="368"/>
      <c r="D67" s="369"/>
      <c r="E67" s="369"/>
      <c r="F67" s="370"/>
      <c r="G67" s="371"/>
    </row>
    <row r="68" spans="1:7" ht="15" thickBot="1">
      <c r="A68" s="474"/>
      <c r="B68" s="241"/>
      <c r="C68" s="475"/>
      <c r="D68" s="476"/>
      <c r="E68" s="476"/>
      <c r="F68" s="467"/>
      <c r="G68" s="477"/>
    </row>
    <row r="69" spans="1:7" ht="12.75">
      <c r="A69" s="172" t="s">
        <v>35</v>
      </c>
      <c r="B69" s="173"/>
      <c r="C69" s="33"/>
      <c r="D69" s="118"/>
      <c r="E69" s="372"/>
      <c r="F69" s="363"/>
      <c r="G69" s="373"/>
    </row>
    <row r="70" spans="1:7" ht="28.5">
      <c r="A70" s="178" t="s">
        <v>36</v>
      </c>
      <c r="B70" s="169" t="s">
        <v>28</v>
      </c>
      <c r="C70" s="102">
        <v>263</v>
      </c>
      <c r="D70" s="103">
        <v>270</v>
      </c>
      <c r="E70" s="99">
        <f>'[3]Heinä'!S17</f>
        <v>162</v>
      </c>
      <c r="F70" s="289">
        <f>'[3]Heinä'!T17</f>
        <v>142</v>
      </c>
      <c r="G70" s="326">
        <f>F70/D70</f>
        <v>0.5259259259259259</v>
      </c>
    </row>
    <row r="71" spans="1:7" ht="14.25">
      <c r="A71" s="178"/>
      <c r="B71" s="169" t="s">
        <v>29</v>
      </c>
      <c r="C71" s="102"/>
      <c r="D71" s="103"/>
      <c r="E71" s="103"/>
      <c r="F71" s="289"/>
      <c r="G71" s="374"/>
    </row>
    <row r="72" spans="1:7" ht="14.25">
      <c r="A72" s="178" t="s">
        <v>37</v>
      </c>
      <c r="B72" s="169" t="s">
        <v>28</v>
      </c>
      <c r="C72" s="104">
        <v>853</v>
      </c>
      <c r="D72" s="105" t="s">
        <v>25</v>
      </c>
      <c r="E72" s="99">
        <f>'[3]Heinä'!S19</f>
        <v>209</v>
      </c>
      <c r="F72" s="289">
        <f>'[3]Heinä'!T19</f>
        <v>488</v>
      </c>
      <c r="G72" s="326"/>
    </row>
    <row r="73" spans="1:7" ht="12.75">
      <c r="A73" s="181" t="s">
        <v>38</v>
      </c>
      <c r="B73" s="169"/>
      <c r="C73" s="104">
        <v>39</v>
      </c>
      <c r="D73" s="105" t="s">
        <v>25</v>
      </c>
      <c r="E73" s="99">
        <f>'[3]Heinä'!S20</f>
        <v>16</v>
      </c>
      <c r="F73" s="289">
        <f>'[3]Heinä'!T20</f>
        <v>20</v>
      </c>
      <c r="G73" s="326"/>
    </row>
    <row r="74" spans="1:7" ht="12.75">
      <c r="A74" s="181" t="s">
        <v>39</v>
      </c>
      <c r="B74" s="169"/>
      <c r="C74" s="104">
        <v>814</v>
      </c>
      <c r="D74" s="105" t="s">
        <v>25</v>
      </c>
      <c r="E74" s="99">
        <f>'[3]Heinä'!S21</f>
        <v>193</v>
      </c>
      <c r="F74" s="289">
        <f>'[3]Heinä'!T21</f>
        <v>468</v>
      </c>
      <c r="G74" s="326"/>
    </row>
    <row r="75" spans="1:7" ht="12.75">
      <c r="A75" s="181"/>
      <c r="B75" s="169" t="s">
        <v>29</v>
      </c>
      <c r="C75" s="104"/>
      <c r="D75" s="105"/>
      <c r="E75" s="105"/>
      <c r="F75" s="289"/>
      <c r="G75" s="332"/>
    </row>
    <row r="76" spans="1:7" ht="14.25">
      <c r="A76" s="178" t="s">
        <v>40</v>
      </c>
      <c r="B76" s="169" t="s">
        <v>28</v>
      </c>
      <c r="C76" s="104">
        <v>628</v>
      </c>
      <c r="D76" s="105" t="s">
        <v>25</v>
      </c>
      <c r="E76" s="99">
        <f>'[3]Heinä'!S23</f>
        <v>78</v>
      </c>
      <c r="F76" s="289">
        <f>'[3]Heinä'!T23</f>
        <v>78</v>
      </c>
      <c r="G76" s="326"/>
    </row>
    <row r="77" spans="1:7" ht="12.75">
      <c r="A77" s="181" t="s">
        <v>38</v>
      </c>
      <c r="B77" s="169"/>
      <c r="C77" s="104">
        <v>10</v>
      </c>
      <c r="D77" s="105" t="s">
        <v>25</v>
      </c>
      <c r="E77" s="99">
        <f>'[3]Heinä'!S24</f>
        <v>4</v>
      </c>
      <c r="F77" s="289">
        <f>'[3]Heinä'!T24</f>
        <v>8</v>
      </c>
      <c r="G77" s="332"/>
    </row>
    <row r="78" spans="1:7" ht="12.75">
      <c r="A78" s="181" t="s">
        <v>39</v>
      </c>
      <c r="B78" s="169"/>
      <c r="C78" s="104">
        <v>618</v>
      </c>
      <c r="D78" s="105" t="s">
        <v>25</v>
      </c>
      <c r="E78" s="99">
        <f>'[3]Heinä'!S25</f>
        <v>74</v>
      </c>
      <c r="F78" s="289">
        <f>'[3]Heinä'!T25</f>
        <v>70</v>
      </c>
      <c r="G78" s="332"/>
    </row>
    <row r="79" spans="1:7" ht="12.75">
      <c r="A79" s="181"/>
      <c r="B79" s="169" t="s">
        <v>29</v>
      </c>
      <c r="C79" s="104"/>
      <c r="D79" s="105"/>
      <c r="E79" s="105"/>
      <c r="F79" s="289"/>
      <c r="G79" s="332"/>
    </row>
    <row r="80" spans="1:7" ht="14.25">
      <c r="A80" s="179" t="s">
        <v>41</v>
      </c>
      <c r="B80" s="169" t="s">
        <v>28</v>
      </c>
      <c r="C80" s="104">
        <v>2354</v>
      </c>
      <c r="D80" s="101">
        <v>2500</v>
      </c>
      <c r="E80" s="99">
        <f>'[3]Heinä'!S27</f>
        <v>1244</v>
      </c>
      <c r="F80" s="289">
        <f>'[3]Heinä'!T27</f>
        <v>1433</v>
      </c>
      <c r="G80" s="326">
        <f>F80/D80</f>
        <v>0.5732</v>
      </c>
    </row>
    <row r="81" spans="1:7" ht="12.75">
      <c r="A81" s="181" t="s">
        <v>38</v>
      </c>
      <c r="B81" s="169"/>
      <c r="C81" s="100">
        <v>539</v>
      </c>
      <c r="D81" s="105">
        <f>D80-D82</f>
        <v>550</v>
      </c>
      <c r="E81" s="99">
        <f>'[3]Heinä'!S28</f>
        <v>346</v>
      </c>
      <c r="F81" s="289">
        <f>'[3]Heinä'!T28</f>
        <v>561</v>
      </c>
      <c r="G81" s="326">
        <f>F81/D81</f>
        <v>1.02</v>
      </c>
    </row>
    <row r="82" spans="1:7" ht="12.75">
      <c r="A82" s="181" t="s">
        <v>39</v>
      </c>
      <c r="B82" s="169"/>
      <c r="C82" s="100">
        <v>1815</v>
      </c>
      <c r="D82" s="101">
        <v>1950</v>
      </c>
      <c r="E82" s="99">
        <f>'[3]Heinä'!S29</f>
        <v>898</v>
      </c>
      <c r="F82" s="289">
        <f>'[3]Heinä'!T29</f>
        <v>872</v>
      </c>
      <c r="G82" s="326">
        <f>F82/D82</f>
        <v>0.4471794871794872</v>
      </c>
    </row>
    <row r="83" spans="1:7" ht="12.75">
      <c r="A83" s="181"/>
      <c r="B83" s="169" t="s">
        <v>29</v>
      </c>
      <c r="C83" s="100"/>
      <c r="D83" s="101"/>
      <c r="E83" s="101"/>
      <c r="F83" s="289"/>
      <c r="G83" s="367"/>
    </row>
    <row r="84" spans="1:7" ht="14.25">
      <c r="A84" s="178" t="s">
        <v>42</v>
      </c>
      <c r="B84" s="169" t="s">
        <v>28</v>
      </c>
      <c r="C84" s="104">
        <v>24803</v>
      </c>
      <c r="D84" s="105">
        <v>25000</v>
      </c>
      <c r="E84" s="99">
        <f>'[3]Heinä'!S31</f>
        <v>14579</v>
      </c>
      <c r="F84" s="289">
        <f>'[3]Heinä'!T31</f>
        <v>13477</v>
      </c>
      <c r="G84" s="326">
        <f>F84/D84</f>
        <v>0.53908</v>
      </c>
    </row>
    <row r="85" spans="1:7" ht="12.75">
      <c r="A85" s="181" t="s">
        <v>38</v>
      </c>
      <c r="B85" s="169"/>
      <c r="C85" s="104">
        <v>6387</v>
      </c>
      <c r="D85" s="105">
        <f>D84-D86</f>
        <v>6420</v>
      </c>
      <c r="E85" s="99">
        <f>'[3]Heinä'!S32</f>
        <v>3754</v>
      </c>
      <c r="F85" s="289">
        <f>'[3]Heinä'!T32</f>
        <v>3449</v>
      </c>
      <c r="G85" s="326">
        <f>F85/D85</f>
        <v>0.537227414330218</v>
      </c>
    </row>
    <row r="86" spans="1:7" ht="12.75">
      <c r="A86" s="181" t="s">
        <v>39</v>
      </c>
      <c r="B86" s="169"/>
      <c r="C86" s="104">
        <v>18416</v>
      </c>
      <c r="D86" s="105">
        <v>18580</v>
      </c>
      <c r="E86" s="99">
        <f>'[3]Heinä'!S33</f>
        <v>10825</v>
      </c>
      <c r="F86" s="289">
        <f>'[3]Heinä'!T33</f>
        <v>10028</v>
      </c>
      <c r="G86" s="326">
        <f>F86/D86</f>
        <v>0.5397201291711518</v>
      </c>
    </row>
    <row r="87" spans="1:7" ht="12.75">
      <c r="A87" s="181"/>
      <c r="B87" s="169" t="s">
        <v>29</v>
      </c>
      <c r="C87" s="104"/>
      <c r="D87" s="105"/>
      <c r="E87" s="99">
        <f>'[3]Heinä'!S34</f>
        <v>0</v>
      </c>
      <c r="F87" s="289">
        <f>'[3]Heinä'!T34</f>
        <v>0</v>
      </c>
      <c r="G87" s="332"/>
    </row>
    <row r="88" spans="1:7" ht="14.25">
      <c r="A88" s="178" t="s">
        <v>43</v>
      </c>
      <c r="B88" s="169" t="s">
        <v>28</v>
      </c>
      <c r="C88" s="104">
        <v>1651</v>
      </c>
      <c r="D88" s="105">
        <v>1800</v>
      </c>
      <c r="E88" s="99">
        <f>'[3]Heinä'!S35</f>
        <v>903</v>
      </c>
      <c r="F88" s="289">
        <f>'[3]Heinä'!T35</f>
        <v>955</v>
      </c>
      <c r="G88" s="326">
        <f>F88/D88</f>
        <v>0.5305555555555556</v>
      </c>
    </row>
    <row r="89" spans="1:7" ht="12.75">
      <c r="A89" s="181" t="s">
        <v>38</v>
      </c>
      <c r="B89" s="169"/>
      <c r="C89" s="104">
        <v>998</v>
      </c>
      <c r="D89" s="105">
        <f>D88-D90</f>
        <v>1100</v>
      </c>
      <c r="E89" s="99">
        <f>'[3]Heinä'!S36</f>
        <v>605</v>
      </c>
      <c r="F89" s="289">
        <f>'[3]Heinä'!T36</f>
        <v>516</v>
      </c>
      <c r="G89" s="326">
        <f>F89/D89</f>
        <v>0.4690909090909091</v>
      </c>
    </row>
    <row r="90" spans="1:7" ht="12.75">
      <c r="A90" s="181" t="s">
        <v>39</v>
      </c>
      <c r="B90" s="169"/>
      <c r="C90" s="104">
        <v>653</v>
      </c>
      <c r="D90" s="105">
        <v>700</v>
      </c>
      <c r="E90" s="99">
        <f>'[3]Heinä'!S37</f>
        <v>297</v>
      </c>
      <c r="F90" s="289">
        <f>'[3]Heinä'!T37</f>
        <v>439</v>
      </c>
      <c r="G90" s="326">
        <f>F90/D90</f>
        <v>0.6271428571428571</v>
      </c>
    </row>
    <row r="91" spans="1:7" ht="12.75">
      <c r="A91" s="181"/>
      <c r="B91" s="169" t="s">
        <v>29</v>
      </c>
      <c r="C91" s="104"/>
      <c r="D91" s="105"/>
      <c r="E91" s="105"/>
      <c r="F91" s="289"/>
      <c r="G91" s="332"/>
    </row>
    <row r="92" spans="1:7" ht="12.75">
      <c r="A92" s="176" t="s">
        <v>44</v>
      </c>
      <c r="B92" s="169" t="s">
        <v>28</v>
      </c>
      <c r="C92" s="104">
        <v>101</v>
      </c>
      <c r="D92" s="105">
        <v>100</v>
      </c>
      <c r="E92" s="99">
        <f>'[3]Heinä'!S39</f>
        <v>0</v>
      </c>
      <c r="F92" s="289">
        <f>'[3]Heinä'!T39</f>
        <v>0</v>
      </c>
      <c r="G92" s="332"/>
    </row>
    <row r="93" spans="1:7" ht="12.75">
      <c r="A93" s="176"/>
      <c r="B93" s="169" t="s">
        <v>29</v>
      </c>
      <c r="C93" s="104"/>
      <c r="D93" s="105"/>
      <c r="E93" s="23"/>
      <c r="F93" s="289"/>
      <c r="G93" s="332"/>
    </row>
    <row r="94" spans="1:7" ht="12.75" hidden="1">
      <c r="A94" s="176" t="s">
        <v>45</v>
      </c>
      <c r="B94" s="169" t="s">
        <v>28</v>
      </c>
      <c r="C94" s="516"/>
      <c r="D94" s="517"/>
      <c r="E94" s="518"/>
      <c r="F94" s="397"/>
      <c r="G94" s="519"/>
    </row>
    <row r="95" spans="1:7" ht="12.75" hidden="1">
      <c r="A95" s="176"/>
      <c r="B95" s="169" t="s">
        <v>29</v>
      </c>
      <c r="C95" s="104"/>
      <c r="D95" s="105"/>
      <c r="E95" s="23"/>
      <c r="F95" s="289"/>
      <c r="G95" s="332"/>
    </row>
    <row r="96" spans="1:7" ht="39" thickBot="1">
      <c r="A96" s="177" t="s">
        <v>76</v>
      </c>
      <c r="B96" s="171" t="s">
        <v>46</v>
      </c>
      <c r="C96" s="182">
        <v>18843</v>
      </c>
      <c r="D96" s="183">
        <v>19000</v>
      </c>
      <c r="E96" s="320">
        <f>'[3]Heinä'!S43</f>
        <v>0</v>
      </c>
      <c r="F96" s="370">
        <f>'[3]Heinä'!T43</f>
        <v>0</v>
      </c>
      <c r="G96" s="375"/>
    </row>
    <row r="97" spans="1:7" ht="12.75">
      <c r="A97" s="514"/>
      <c r="B97" s="235"/>
      <c r="C97" s="516"/>
      <c r="D97" s="517"/>
      <c r="E97" s="294">
        <f>'[3]Heinä'!S44</f>
        <v>0</v>
      </c>
      <c r="F97" s="397">
        <f>'[3]Heinä'!T44</f>
        <v>0</v>
      </c>
      <c r="G97" s="519"/>
    </row>
    <row r="98" spans="1:7" ht="12.75">
      <c r="A98" s="174" t="s">
        <v>47</v>
      </c>
      <c r="B98" s="169" t="s">
        <v>25</v>
      </c>
      <c r="C98" s="106" t="s">
        <v>25</v>
      </c>
      <c r="D98" s="107" t="s">
        <v>25</v>
      </c>
      <c r="E98" s="99">
        <f>'[3]Heinä'!S45</f>
        <v>0</v>
      </c>
      <c r="F98" s="289">
        <f>'[3]Heinä'!T45</f>
        <v>0</v>
      </c>
      <c r="G98" s="378"/>
    </row>
    <row r="99" spans="1:7" ht="12.75">
      <c r="A99" s="174"/>
      <c r="B99" s="169"/>
      <c r="C99" s="106"/>
      <c r="D99" s="107"/>
      <c r="E99" s="99">
        <f>'[3]Heinä'!S46</f>
        <v>0</v>
      </c>
      <c r="F99" s="289">
        <f>'[3]Heinä'!T46</f>
        <v>0</v>
      </c>
      <c r="G99" s="378"/>
    </row>
    <row r="100" spans="1:7" ht="12.75">
      <c r="A100" s="175" t="s">
        <v>48</v>
      </c>
      <c r="B100" s="169" t="s">
        <v>29</v>
      </c>
      <c r="C100" s="102"/>
      <c r="D100" s="103"/>
      <c r="E100" s="99">
        <f>'[3]Heinä'!S47</f>
        <v>0</v>
      </c>
      <c r="F100" s="289">
        <f>'[3]Heinä'!T47</f>
        <v>0</v>
      </c>
      <c r="G100" s="374"/>
    </row>
    <row r="101" spans="1:7" ht="12.75">
      <c r="A101" s="176" t="s">
        <v>49</v>
      </c>
      <c r="B101" s="169" t="s">
        <v>28</v>
      </c>
      <c r="C101" s="110">
        <v>9119</v>
      </c>
      <c r="D101" s="111">
        <v>9210</v>
      </c>
      <c r="E101" s="99">
        <f>'[3]Heinä'!S48</f>
        <v>0</v>
      </c>
      <c r="F101" s="289">
        <f>'[3]Heinä'!T48</f>
        <v>5931</v>
      </c>
      <c r="G101" s="326">
        <f>F101/D101</f>
        <v>0.6439739413680782</v>
      </c>
    </row>
    <row r="102" spans="1:7" ht="25.5">
      <c r="A102" s="176" t="s">
        <v>50</v>
      </c>
      <c r="B102" s="169" t="s">
        <v>28</v>
      </c>
      <c r="C102" s="110">
        <v>44066</v>
      </c>
      <c r="D102" s="111">
        <v>47000</v>
      </c>
      <c r="E102" s="99">
        <f>'[3]Heinä'!S49</f>
        <v>0</v>
      </c>
      <c r="F102" s="289">
        <f>'[3]Heinä'!T49</f>
        <v>27007</v>
      </c>
      <c r="G102" s="326">
        <f>F102/D102</f>
        <v>0.5746170212765958</v>
      </c>
    </row>
    <row r="103" spans="1:7" ht="12.75">
      <c r="A103" s="176" t="s">
        <v>51</v>
      </c>
      <c r="B103" s="169" t="s">
        <v>28</v>
      </c>
      <c r="C103" s="110">
        <v>15024</v>
      </c>
      <c r="D103" s="111">
        <v>15100</v>
      </c>
      <c r="E103" s="99">
        <f>'[3]Heinä'!S50</f>
        <v>0</v>
      </c>
      <c r="F103" s="289">
        <f>'[3]Heinä'!T50</f>
        <v>0</v>
      </c>
      <c r="G103" s="326">
        <f>F103/D103</f>
        <v>0</v>
      </c>
    </row>
    <row r="104" spans="1:7" ht="12.75">
      <c r="A104" s="175" t="s">
        <v>52</v>
      </c>
      <c r="B104" s="169" t="s">
        <v>28</v>
      </c>
      <c r="C104" s="110">
        <v>5723</v>
      </c>
      <c r="D104" s="111">
        <v>6700</v>
      </c>
      <c r="E104" s="99">
        <f>'[3]Heinä'!S51</f>
        <v>0</v>
      </c>
      <c r="F104" s="289">
        <f>'[3]Heinä'!T51</f>
        <v>3346</v>
      </c>
      <c r="G104" s="326">
        <f>F104/D104</f>
        <v>0.4994029850746269</v>
      </c>
    </row>
    <row r="105" spans="1:7" ht="12.75">
      <c r="A105" s="175"/>
      <c r="B105" s="169"/>
      <c r="C105" s="110"/>
      <c r="D105" s="111"/>
      <c r="E105" s="99">
        <f>'[3]Heinä'!S52</f>
        <v>0</v>
      </c>
      <c r="F105" s="289">
        <f>'[3]Heinä'!T52</f>
        <v>0</v>
      </c>
      <c r="G105" s="379"/>
    </row>
    <row r="106" spans="1:7" ht="12.75">
      <c r="A106" s="174" t="s">
        <v>53</v>
      </c>
      <c r="B106" s="169"/>
      <c r="C106" s="110"/>
      <c r="D106" s="111"/>
      <c r="E106" s="99">
        <f>'[3]Heinä'!S53</f>
        <v>0</v>
      </c>
      <c r="F106" s="289">
        <f>'[3]Heinä'!T53</f>
        <v>0</v>
      </c>
      <c r="G106" s="379"/>
    </row>
    <row r="107" spans="1:7" ht="25.5">
      <c r="A107" s="176" t="s">
        <v>54</v>
      </c>
      <c r="B107" s="169" t="s">
        <v>28</v>
      </c>
      <c r="C107" s="108">
        <v>1705</v>
      </c>
      <c r="D107" s="71">
        <v>1700</v>
      </c>
      <c r="E107" s="99">
        <f>'[3]Heinä'!S54</f>
        <v>990</v>
      </c>
      <c r="F107" s="289">
        <f>'[3]Heinä'!T54</f>
        <v>885</v>
      </c>
      <c r="G107" s="326">
        <f>F107/D107</f>
        <v>0.5205882352941177</v>
      </c>
    </row>
    <row r="108" spans="1:7" ht="13.5" thickBot="1">
      <c r="A108" s="177" t="s">
        <v>25</v>
      </c>
      <c r="B108" s="171" t="s">
        <v>29</v>
      </c>
      <c r="C108" s="24"/>
      <c r="D108" s="25"/>
      <c r="E108" s="25"/>
      <c r="F108" s="377"/>
      <c r="G108" s="301"/>
    </row>
    <row r="109" spans="1:7" ht="13.5" thickBot="1">
      <c r="A109" s="537" t="s">
        <v>55</v>
      </c>
      <c r="B109" s="539"/>
      <c r="C109" s="535" t="s">
        <v>77</v>
      </c>
      <c r="D109" s="536"/>
      <c r="E109" s="303"/>
      <c r="F109" s="50"/>
      <c r="G109" s="50"/>
    </row>
    <row r="110" spans="1:7" ht="36.75" thickBot="1">
      <c r="A110" s="203"/>
      <c r="B110" s="204" t="s">
        <v>2</v>
      </c>
      <c r="C110" s="206">
        <v>2009</v>
      </c>
      <c r="D110" s="207" t="s">
        <v>26</v>
      </c>
      <c r="E110" s="313" t="s">
        <v>181</v>
      </c>
      <c r="F110" s="34" t="s">
        <v>182</v>
      </c>
      <c r="G110" s="351" t="s">
        <v>167</v>
      </c>
    </row>
    <row r="111" spans="1:7" ht="12.75">
      <c r="A111" s="165" t="s">
        <v>56</v>
      </c>
      <c r="B111" s="27" t="s">
        <v>57</v>
      </c>
      <c r="C111" s="35">
        <v>3192</v>
      </c>
      <c r="D111" s="36">
        <v>3192</v>
      </c>
      <c r="E111" s="36"/>
      <c r="F111" s="53"/>
      <c r="G111" s="302"/>
    </row>
    <row r="112" spans="1:7" ht="12.75">
      <c r="A112" s="165"/>
      <c r="B112" s="27" t="s">
        <v>58</v>
      </c>
      <c r="C112" s="28">
        <v>39861</v>
      </c>
      <c r="D112" s="29">
        <v>39861</v>
      </c>
      <c r="E112" s="279">
        <f>'[4]Heinä'!S5</f>
        <v>0</v>
      </c>
      <c r="F112" s="289">
        <f>'[4]Heinä'!T5</f>
        <v>17225</v>
      </c>
      <c r="G112" s="326">
        <f>F112/D112</f>
        <v>0.43212664007425805</v>
      </c>
    </row>
    <row r="113" spans="1:7" ht="25.5" hidden="1">
      <c r="A113" s="165" t="s">
        <v>59</v>
      </c>
      <c r="B113" s="27" t="s">
        <v>57</v>
      </c>
      <c r="C113" s="28"/>
      <c r="D113" s="29"/>
      <c r="E113" s="282"/>
      <c r="F113" s="289"/>
      <c r="G113" s="45"/>
    </row>
    <row r="114" spans="1:7" ht="12.75" hidden="1">
      <c r="A114" s="165"/>
      <c r="B114" s="27" t="s">
        <v>58</v>
      </c>
      <c r="C114" s="28"/>
      <c r="D114" s="29"/>
      <c r="E114" s="282"/>
      <c r="F114" s="289"/>
      <c r="G114" s="45"/>
    </row>
    <row r="115" spans="1:7" ht="25.5">
      <c r="A115" s="165" t="s">
        <v>60</v>
      </c>
      <c r="B115" s="27" t="s">
        <v>57</v>
      </c>
      <c r="C115" s="28">
        <v>1540</v>
      </c>
      <c r="D115" s="29">
        <v>1550</v>
      </c>
      <c r="E115" s="279">
        <f>'[4]Heinä'!S8</f>
        <v>0</v>
      </c>
      <c r="F115" s="289">
        <f>'[4]Heinä'!T8</f>
        <v>0</v>
      </c>
      <c r="G115" s="45"/>
    </row>
    <row r="116" spans="1:7" ht="12.75">
      <c r="A116" s="165"/>
      <c r="B116" s="27" t="s">
        <v>58</v>
      </c>
      <c r="C116" s="28">
        <v>140163</v>
      </c>
      <c r="D116" s="29">
        <v>140232</v>
      </c>
      <c r="E116" s="279">
        <f>'[4]Heinä'!S9</f>
        <v>0</v>
      </c>
      <c r="F116" s="289">
        <f>'[4]Heinä'!T9</f>
        <v>77185</v>
      </c>
      <c r="G116" s="326">
        <f>F116/D116</f>
        <v>0.5504093216954761</v>
      </c>
    </row>
    <row r="117" spans="1:7" ht="12.75">
      <c r="A117" s="165" t="s">
        <v>61</v>
      </c>
      <c r="B117" s="27" t="s">
        <v>58</v>
      </c>
      <c r="C117" s="28">
        <v>14843</v>
      </c>
      <c r="D117" s="29">
        <v>19193</v>
      </c>
      <c r="E117" s="279">
        <f>'[4]Heinä'!S10</f>
        <v>0</v>
      </c>
      <c r="F117" s="289">
        <f>'[4]Heinä'!T10</f>
        <v>6600</v>
      </c>
      <c r="G117" s="326">
        <f>F117/D117</f>
        <v>0.34387537122909395</v>
      </c>
    </row>
    <row r="118" spans="1:7" ht="12.75">
      <c r="A118" s="165" t="s">
        <v>62</v>
      </c>
      <c r="B118" s="27" t="s">
        <v>57</v>
      </c>
      <c r="C118" s="28">
        <v>785</v>
      </c>
      <c r="D118" s="29">
        <v>1200</v>
      </c>
      <c r="E118" s="279">
        <f>'[4]Heinä'!S11</f>
        <v>0</v>
      </c>
      <c r="F118" s="289">
        <f>'[4]Heinä'!T11</f>
        <v>0</v>
      </c>
      <c r="G118" s="45"/>
    </row>
    <row r="119" spans="1:7" ht="12.75">
      <c r="A119" s="85"/>
      <c r="B119" s="27" t="s">
        <v>58</v>
      </c>
      <c r="C119" s="37">
        <v>14000</v>
      </c>
      <c r="D119" s="38">
        <v>17000</v>
      </c>
      <c r="E119" s="279">
        <f>'[4]Heinä'!S12</f>
        <v>0</v>
      </c>
      <c r="F119" s="289">
        <f>'[4]Heinä'!T12</f>
        <v>9153</v>
      </c>
      <c r="G119" s="381">
        <f>F119/D119</f>
        <v>0.5384117647058824</v>
      </c>
    </row>
    <row r="120" spans="1:7" ht="12.75">
      <c r="A120" s="85"/>
      <c r="B120" s="27" t="s">
        <v>63</v>
      </c>
      <c r="C120" s="28"/>
      <c r="D120" s="29">
        <v>48185</v>
      </c>
      <c r="E120" s="279">
        <f>'[4]Heinä'!S13</f>
        <v>0</v>
      </c>
      <c r="F120" s="289">
        <f>'[4]Heinä'!T13</f>
        <v>18276.6</v>
      </c>
      <c r="G120" s="326">
        <f>F120/D120</f>
        <v>0.379300612223721</v>
      </c>
    </row>
    <row r="121" spans="1:7" ht="13.5" thickBot="1">
      <c r="A121" s="205"/>
      <c r="B121" s="86"/>
      <c r="C121" s="306"/>
      <c r="D121" s="307"/>
      <c r="E121" s="305"/>
      <c r="F121" s="380"/>
      <c r="G121" s="382"/>
    </row>
    <row r="122" spans="1:7" ht="13.5" thickBot="1">
      <c r="A122" s="201" t="s">
        <v>78</v>
      </c>
      <c r="B122" s="386"/>
      <c r="C122" s="535" t="s">
        <v>77</v>
      </c>
      <c r="D122" s="536"/>
      <c r="E122" s="50"/>
      <c r="F122" s="50"/>
      <c r="G122" s="44"/>
    </row>
    <row r="123" spans="1:7" ht="24.75" thickBot="1">
      <c r="A123" s="193"/>
      <c r="B123" s="170" t="s">
        <v>2</v>
      </c>
      <c r="C123" s="59">
        <v>2009</v>
      </c>
      <c r="D123" s="34" t="s">
        <v>26</v>
      </c>
      <c r="E123" s="385" t="s">
        <v>184</v>
      </c>
      <c r="F123" s="34" t="s">
        <v>183</v>
      </c>
      <c r="G123" s="325" t="s">
        <v>167</v>
      </c>
    </row>
    <row r="124" spans="1:7" ht="12.75">
      <c r="A124" s="501" t="s">
        <v>79</v>
      </c>
      <c r="B124" s="502"/>
      <c r="C124" s="345"/>
      <c r="D124" s="346"/>
      <c r="E124" s="503"/>
      <c r="F124" s="504"/>
      <c r="G124" s="349" t="s">
        <v>176</v>
      </c>
    </row>
    <row r="125" spans="1:7" ht="25.5">
      <c r="A125" s="194" t="s">
        <v>80</v>
      </c>
      <c r="B125" s="48" t="s">
        <v>81</v>
      </c>
      <c r="C125" s="259">
        <v>264</v>
      </c>
      <c r="D125" s="260">
        <v>260</v>
      </c>
      <c r="E125" s="272">
        <f>+'[5]Heinä'!O4</f>
        <v>0</v>
      </c>
      <c r="F125" s="281">
        <f>+'[5]Heinä'!P4</f>
        <v>240</v>
      </c>
      <c r="G125" s="337">
        <f>F125/D125</f>
        <v>0.9230769230769231</v>
      </c>
    </row>
    <row r="126" spans="1:7" ht="51">
      <c r="A126" s="194" t="s">
        <v>82</v>
      </c>
      <c r="B126" s="48" t="s">
        <v>83</v>
      </c>
      <c r="C126" s="259">
        <v>246</v>
      </c>
      <c r="D126" s="260">
        <v>225</v>
      </c>
      <c r="E126" s="272">
        <f>+'[5]Heinä'!O5</f>
        <v>0</v>
      </c>
      <c r="F126" s="281">
        <f>+'[5]Heinä'!P5</f>
        <v>230</v>
      </c>
      <c r="G126" s="337">
        <f aca="true" t="shared" si="1" ref="G126:G134">F126/D126</f>
        <v>1.0222222222222221</v>
      </c>
    </row>
    <row r="127" spans="1:7" ht="12.75">
      <c r="A127" s="194"/>
      <c r="B127" s="48" t="s">
        <v>84</v>
      </c>
      <c r="C127" s="259">
        <v>182</v>
      </c>
      <c r="D127" s="260">
        <v>170</v>
      </c>
      <c r="E127" s="272">
        <f>+'[5]Heinä'!O6</f>
        <v>0</v>
      </c>
      <c r="F127" s="281">
        <f>+'[5]Heinä'!P6</f>
        <v>156</v>
      </c>
      <c r="G127" s="337">
        <f t="shared" si="1"/>
        <v>0.9176470588235294</v>
      </c>
    </row>
    <row r="128" spans="1:7" ht="12.75">
      <c r="A128" s="194"/>
      <c r="B128" s="48" t="s">
        <v>85</v>
      </c>
      <c r="C128" s="259">
        <v>46</v>
      </c>
      <c r="D128" s="260">
        <v>40</v>
      </c>
      <c r="E128" s="272">
        <f>+'[5]Heinä'!O7</f>
        <v>0</v>
      </c>
      <c r="F128" s="281">
        <f>+'[5]Heinä'!P7</f>
        <v>45</v>
      </c>
      <c r="G128" s="337">
        <f t="shared" si="1"/>
        <v>1.125</v>
      </c>
    </row>
    <row r="129" spans="1:7" ht="12.75">
      <c r="A129" s="194"/>
      <c r="B129" s="48" t="s">
        <v>86</v>
      </c>
      <c r="C129" s="298">
        <v>16</v>
      </c>
      <c r="D129" s="299">
        <v>15</v>
      </c>
      <c r="E129" s="272">
        <f>+'[5]Heinä'!O8</f>
        <v>0</v>
      </c>
      <c r="F129" s="281">
        <f>+'[5]Heinä'!P8</f>
        <v>23</v>
      </c>
      <c r="G129" s="337">
        <f t="shared" si="1"/>
        <v>1.5333333333333334</v>
      </c>
    </row>
    <row r="130" spans="1:7" ht="12.75">
      <c r="A130" s="194"/>
      <c r="B130" s="48" t="s">
        <v>87</v>
      </c>
      <c r="C130" s="259">
        <v>2</v>
      </c>
      <c r="D130" s="260">
        <v>0</v>
      </c>
      <c r="E130" s="272">
        <f>+'[5]Heinä'!O9</f>
        <v>0</v>
      </c>
      <c r="F130" s="281">
        <f>+'[5]Heinä'!P9</f>
        <v>6</v>
      </c>
      <c r="G130" s="337"/>
    </row>
    <row r="131" spans="1:7" ht="39" thickBot="1">
      <c r="A131" s="505" t="s">
        <v>88</v>
      </c>
      <c r="B131" s="220" t="s">
        <v>89</v>
      </c>
      <c r="C131" s="441">
        <v>198</v>
      </c>
      <c r="D131" s="267">
        <v>195</v>
      </c>
      <c r="E131" s="478">
        <f>+'[5]Heinä'!O10</f>
        <v>0</v>
      </c>
      <c r="F131" s="465">
        <f>+'[5]Heinä'!P10</f>
        <v>279</v>
      </c>
      <c r="G131" s="506">
        <f t="shared" si="1"/>
        <v>1.4307692307692308</v>
      </c>
    </row>
    <row r="132" spans="1:7" ht="12.75">
      <c r="A132" s="507" t="s">
        <v>90</v>
      </c>
      <c r="B132" s="508"/>
      <c r="C132" s="509"/>
      <c r="D132" s="510"/>
      <c r="E132" s="511">
        <f>+'[5]Heinä'!O11</f>
        <v>0</v>
      </c>
      <c r="F132" s="512">
        <f>+'[5]Heinä'!P11</f>
        <v>0</v>
      </c>
      <c r="G132" s="513"/>
    </row>
    <row r="133" spans="1:7" ht="12.75">
      <c r="A133" s="136" t="s">
        <v>91</v>
      </c>
      <c r="B133" s="48"/>
      <c r="C133" s="259"/>
      <c r="D133" s="260"/>
      <c r="E133" s="272">
        <f>+'[5]Heinä'!O12</f>
        <v>0</v>
      </c>
      <c r="F133" s="281">
        <f>+'[5]Heinä'!P12</f>
        <v>0</v>
      </c>
      <c r="G133" s="337"/>
    </row>
    <row r="134" spans="1:7" ht="12.75">
      <c r="A134" s="194" t="s">
        <v>92</v>
      </c>
      <c r="B134" s="48" t="s">
        <v>93</v>
      </c>
      <c r="C134" s="259">
        <v>5</v>
      </c>
      <c r="D134" s="260">
        <v>5</v>
      </c>
      <c r="E134" s="272">
        <f>+'[5]Heinä'!O13</f>
        <v>0</v>
      </c>
      <c r="F134" s="281">
        <f>+'[5]Heinä'!P13</f>
        <v>0</v>
      </c>
      <c r="G134" s="337">
        <f t="shared" si="1"/>
        <v>0</v>
      </c>
    </row>
    <row r="135" spans="1:7" ht="12.75">
      <c r="A135" s="194" t="s">
        <v>94</v>
      </c>
      <c r="B135" s="48" t="s">
        <v>95</v>
      </c>
      <c r="C135" s="259">
        <v>2</v>
      </c>
      <c r="D135" s="260">
        <v>0</v>
      </c>
      <c r="E135" s="272">
        <f>+'[5]Heinä'!O14</f>
        <v>0</v>
      </c>
      <c r="F135" s="281">
        <f>+'[5]Heinä'!P14</f>
        <v>0</v>
      </c>
      <c r="G135" s="337"/>
    </row>
    <row r="136" spans="1:7" ht="51">
      <c r="A136" s="194" t="s">
        <v>96</v>
      </c>
      <c r="B136" s="48" t="s">
        <v>97</v>
      </c>
      <c r="C136" s="259"/>
      <c r="D136" s="260"/>
      <c r="E136" s="272">
        <f>+'[5]Heinä'!O15</f>
        <v>0</v>
      </c>
      <c r="F136" s="281">
        <f>+'[5]Heinä'!P15</f>
        <v>0</v>
      </c>
      <c r="G136" s="337"/>
    </row>
    <row r="137" spans="1:7" ht="25.5">
      <c r="A137" s="194" t="s">
        <v>98</v>
      </c>
      <c r="B137" s="48" t="s">
        <v>97</v>
      </c>
      <c r="C137" s="259"/>
      <c r="D137" s="260"/>
      <c r="E137" s="272">
        <f>+'[5]Heinä'!O16</f>
        <v>0</v>
      </c>
      <c r="F137" s="281">
        <f>+'[5]Heinä'!P16</f>
        <v>0</v>
      </c>
      <c r="G137" s="337"/>
    </row>
    <row r="138" spans="1:7" ht="25.5">
      <c r="A138" s="88" t="s">
        <v>99</v>
      </c>
      <c r="B138" s="47"/>
      <c r="C138" s="435"/>
      <c r="D138" s="436"/>
      <c r="E138" s="272">
        <f>+'[5]Heinä'!O17</f>
        <v>0</v>
      </c>
      <c r="F138" s="281">
        <f>+'[5]Heinä'!P17</f>
        <v>21</v>
      </c>
      <c r="G138" s="337"/>
    </row>
    <row r="139" spans="1:7" ht="12.75">
      <c r="A139" s="194" t="s">
        <v>100</v>
      </c>
      <c r="B139" s="48" t="s">
        <v>95</v>
      </c>
      <c r="C139" s="259">
        <v>10</v>
      </c>
      <c r="D139" s="260">
        <v>8</v>
      </c>
      <c r="E139" s="272">
        <f>+'[5]Heinä'!O18</f>
        <v>0</v>
      </c>
      <c r="F139" s="281">
        <f>+'[5]Heinä'!P18</f>
        <v>17</v>
      </c>
      <c r="G139" s="337">
        <f>F139/D139</f>
        <v>2.125</v>
      </c>
    </row>
    <row r="140" spans="1:7" ht="12.75">
      <c r="A140" s="194" t="s">
        <v>101</v>
      </c>
      <c r="B140" s="48" t="s">
        <v>95</v>
      </c>
      <c r="C140" s="259">
        <v>0</v>
      </c>
      <c r="D140" s="260">
        <v>0</v>
      </c>
      <c r="E140" s="272">
        <f>+'[5]Heinä'!O19</f>
        <v>0</v>
      </c>
      <c r="F140" s="281">
        <f>+'[5]Heinä'!P19</f>
        <v>4</v>
      </c>
      <c r="G140" s="337"/>
    </row>
    <row r="141" spans="1:7" ht="25.5">
      <c r="A141" s="196" t="s">
        <v>102</v>
      </c>
      <c r="B141" s="48"/>
      <c r="C141" s="259"/>
      <c r="D141" s="260"/>
      <c r="E141" s="272">
        <f>+'[5]Heinä'!O20</f>
        <v>0</v>
      </c>
      <c r="F141" s="281">
        <f>+'[5]Heinä'!P20</f>
        <v>21</v>
      </c>
      <c r="G141" s="337"/>
    </row>
    <row r="142" spans="1:7" ht="12.75">
      <c r="A142" s="57" t="s">
        <v>103</v>
      </c>
      <c r="B142" s="383" t="s">
        <v>20</v>
      </c>
      <c r="C142" s="259"/>
      <c r="D142" s="260"/>
      <c r="E142" s="282"/>
      <c r="F142" s="281"/>
      <c r="G142" s="421"/>
    </row>
    <row r="143" spans="1:7" ht="12.75">
      <c r="A143" s="57"/>
      <c r="B143" s="383" t="s">
        <v>104</v>
      </c>
      <c r="C143" s="259"/>
      <c r="D143" s="260"/>
      <c r="E143" s="282"/>
      <c r="F143" s="281"/>
      <c r="G143" s="421"/>
    </row>
    <row r="144" spans="1:7" ht="12.75">
      <c r="A144" s="58" t="s">
        <v>105</v>
      </c>
      <c r="B144" s="48" t="s">
        <v>20</v>
      </c>
      <c r="C144" s="259"/>
      <c r="D144" s="260"/>
      <c r="E144" s="272">
        <f>+'[5]Heinä'!O23</f>
        <v>0</v>
      </c>
      <c r="F144" s="281">
        <f>+'[5]Heinä'!P23</f>
        <v>0</v>
      </c>
      <c r="G144" s="421"/>
    </row>
    <row r="145" spans="1:7" ht="12.75">
      <c r="A145" s="58"/>
      <c r="B145" s="48" t="s">
        <v>104</v>
      </c>
      <c r="C145" s="259"/>
      <c r="D145" s="260"/>
      <c r="E145" s="272">
        <f>+'[5]Heinä'!O24</f>
        <v>0</v>
      </c>
      <c r="F145" s="281">
        <f>+'[5]Heinä'!P24</f>
        <v>0</v>
      </c>
      <c r="G145" s="421"/>
    </row>
    <row r="146" spans="1:7" ht="12.75">
      <c r="A146" s="58" t="s">
        <v>106</v>
      </c>
      <c r="B146" s="383" t="s">
        <v>20</v>
      </c>
      <c r="C146" s="259"/>
      <c r="D146" s="260"/>
      <c r="E146" s="260"/>
      <c r="F146" s="281"/>
      <c r="G146" s="421"/>
    </row>
    <row r="147" spans="1:7" ht="12.75">
      <c r="A147" s="58"/>
      <c r="B147" s="383" t="s">
        <v>104</v>
      </c>
      <c r="C147" s="259"/>
      <c r="D147" s="260"/>
      <c r="E147" s="260"/>
      <c r="F147" s="281"/>
      <c r="G147" s="421"/>
    </row>
    <row r="148" spans="1:7" ht="12.75">
      <c r="A148" s="58" t="s">
        <v>107</v>
      </c>
      <c r="B148" s="48" t="s">
        <v>108</v>
      </c>
      <c r="C148" s="259"/>
      <c r="D148" s="260"/>
      <c r="E148" s="260"/>
      <c r="F148" s="281"/>
      <c r="G148" s="421"/>
    </row>
    <row r="149" spans="1:7" ht="12.75">
      <c r="A149" s="58"/>
      <c r="B149" s="48" t="s">
        <v>29</v>
      </c>
      <c r="C149" s="259"/>
      <c r="D149" s="260"/>
      <c r="E149" s="260"/>
      <c r="F149" s="281"/>
      <c r="G149" s="421"/>
    </row>
    <row r="150" spans="1:7" ht="12.75">
      <c r="A150" s="58" t="s">
        <v>109</v>
      </c>
      <c r="B150" s="48" t="s">
        <v>20</v>
      </c>
      <c r="C150" s="259">
        <v>4494</v>
      </c>
      <c r="D150" s="260">
        <v>4450</v>
      </c>
      <c r="E150" s="272">
        <f>+'[5]Heinä'!O29</f>
        <v>0</v>
      </c>
      <c r="F150" s="281">
        <f>+'[5]Heinä'!P29</f>
        <v>0</v>
      </c>
      <c r="G150" s="326">
        <f>F150/D150</f>
        <v>0</v>
      </c>
    </row>
    <row r="151" spans="1:7" ht="12.75">
      <c r="A151" s="58"/>
      <c r="B151" s="48" t="s">
        <v>104</v>
      </c>
      <c r="C151" s="259"/>
      <c r="D151" s="260"/>
      <c r="E151" s="272">
        <f>+'[5]Heinä'!O30</f>
        <v>0</v>
      </c>
      <c r="F151" s="281">
        <f>+'[5]Heinä'!P30</f>
        <v>0</v>
      </c>
      <c r="G151" s="326"/>
    </row>
    <row r="152" spans="1:7" ht="12.75">
      <c r="A152" s="58" t="s">
        <v>110</v>
      </c>
      <c r="B152" s="383" t="s">
        <v>20</v>
      </c>
      <c r="C152" s="259"/>
      <c r="D152" s="260"/>
      <c r="E152" s="272">
        <f>+'[5]Heinä'!O31</f>
        <v>0</v>
      </c>
      <c r="F152" s="281">
        <f>+'[5]Heinä'!P31</f>
        <v>0</v>
      </c>
      <c r="G152" s="326"/>
    </row>
    <row r="153" spans="1:7" ht="12.75">
      <c r="A153" s="58"/>
      <c r="B153" s="383" t="s">
        <v>104</v>
      </c>
      <c r="C153" s="259"/>
      <c r="D153" s="260"/>
      <c r="E153" s="272">
        <f>+'[5]Heinä'!O32</f>
        <v>0</v>
      </c>
      <c r="F153" s="281">
        <f>+'[5]Heinä'!P32</f>
        <v>0</v>
      </c>
      <c r="G153" s="326"/>
    </row>
    <row r="154" spans="1:7" ht="12.75">
      <c r="A154" s="198" t="s">
        <v>111</v>
      </c>
      <c r="B154" s="384" t="s">
        <v>112</v>
      </c>
      <c r="C154" s="437"/>
      <c r="D154" s="438">
        <v>10</v>
      </c>
      <c r="E154" s="124"/>
      <c r="F154" s="281"/>
      <c r="G154" s="326"/>
    </row>
    <row r="155" spans="1:7" ht="12.75">
      <c r="A155" s="88" t="s">
        <v>113</v>
      </c>
      <c r="B155" s="48" t="s">
        <v>114</v>
      </c>
      <c r="C155" s="437">
        <v>1</v>
      </c>
      <c r="D155" s="438">
        <v>1</v>
      </c>
      <c r="E155" s="124"/>
      <c r="F155" s="281"/>
      <c r="G155" s="326"/>
    </row>
    <row r="156" spans="1:7" ht="26.25" thickBot="1">
      <c r="A156" s="95" t="s">
        <v>115</v>
      </c>
      <c r="B156" s="220" t="s">
        <v>114</v>
      </c>
      <c r="C156" s="335"/>
      <c r="D156" s="336"/>
      <c r="E156" s="336"/>
      <c r="F156" s="183"/>
      <c r="G156" s="343"/>
    </row>
    <row r="157" spans="1:7" ht="13.5" thickBot="1">
      <c r="A157" s="160" t="s">
        <v>117</v>
      </c>
      <c r="B157" s="161"/>
      <c r="C157" s="535" t="s">
        <v>77</v>
      </c>
      <c r="D157" s="536"/>
      <c r="E157" s="295"/>
      <c r="F157" s="295"/>
      <c r="G157" s="50"/>
    </row>
    <row r="158" spans="1:7" ht="36.75" thickBot="1">
      <c r="A158" s="193"/>
      <c r="B158" s="65" t="s">
        <v>2</v>
      </c>
      <c r="C158" s="494">
        <v>2009</v>
      </c>
      <c r="D158" s="51" t="s">
        <v>26</v>
      </c>
      <c r="E158" s="313" t="s">
        <v>181</v>
      </c>
      <c r="F158" s="51" t="s">
        <v>182</v>
      </c>
      <c r="G158" s="429" t="s">
        <v>167</v>
      </c>
    </row>
    <row r="159" spans="1:7" ht="13.5" thickBot="1">
      <c r="A159" s="83" t="s">
        <v>118</v>
      </c>
      <c r="B159" s="496"/>
      <c r="C159" s="497"/>
      <c r="D159" s="498"/>
      <c r="E159" s="499"/>
      <c r="F159" s="498"/>
      <c r="G159" s="500"/>
    </row>
    <row r="160" spans="1:7" ht="25.5">
      <c r="A160" s="89" t="s">
        <v>119</v>
      </c>
      <c r="B160" s="15" t="s">
        <v>57</v>
      </c>
      <c r="C160" s="533">
        <v>5569</v>
      </c>
      <c r="D160" s="419">
        <v>6940</v>
      </c>
      <c r="E160" s="419">
        <f>+'[1]Heinä'!S4</f>
        <v>4817</v>
      </c>
      <c r="F160" s="419">
        <f>+'[1]Heinä'!T4</f>
        <v>0</v>
      </c>
      <c r="G160" s="534">
        <f>F160/D160</f>
        <v>0</v>
      </c>
    </row>
    <row r="161" spans="1:7" ht="25.5">
      <c r="A161" s="89" t="s">
        <v>120</v>
      </c>
      <c r="B161" s="15" t="s">
        <v>121</v>
      </c>
      <c r="C161" s="264">
        <v>5192</v>
      </c>
      <c r="D161" s="260">
        <v>6510</v>
      </c>
      <c r="E161" s="260">
        <f>+'[1]Heinä'!S5</f>
        <v>4434</v>
      </c>
      <c r="F161" s="260">
        <f>+'[1]Heinä'!T5</f>
        <v>4438</v>
      </c>
      <c r="G161" s="462">
        <f>F161/D161</f>
        <v>0.6817204301075269</v>
      </c>
    </row>
    <row r="162" spans="1:7" ht="25.5">
      <c r="A162" s="89" t="s">
        <v>122</v>
      </c>
      <c r="B162" s="15" t="s">
        <v>57</v>
      </c>
      <c r="C162" s="259">
        <v>306</v>
      </c>
      <c r="D162" s="260">
        <v>324</v>
      </c>
      <c r="E162" s="260">
        <f>+'[1]Heinä'!S6</f>
        <v>250</v>
      </c>
      <c r="F162" s="260">
        <f>+'[1]Heinä'!T6</f>
        <v>227</v>
      </c>
      <c r="G162" s="462">
        <f>F162/D162</f>
        <v>0.7006172839506173</v>
      </c>
    </row>
    <row r="163" spans="1:7" ht="25.5">
      <c r="A163" s="89" t="s">
        <v>123</v>
      </c>
      <c r="B163" s="15" t="s">
        <v>124</v>
      </c>
      <c r="C163" s="259">
        <v>424</v>
      </c>
      <c r="D163" s="260">
        <v>424</v>
      </c>
      <c r="E163" s="260">
        <f>+'[1]Heinä'!S7</f>
        <v>204</v>
      </c>
      <c r="F163" s="260">
        <f>+'[1]Heinä'!T7</f>
        <v>195</v>
      </c>
      <c r="G163" s="462">
        <f aca="true" t="shared" si="2" ref="G163:G168">F163/D163</f>
        <v>0.45990566037735847</v>
      </c>
    </row>
    <row r="164" spans="1:7" ht="25.5">
      <c r="A164" s="89" t="s">
        <v>125</v>
      </c>
      <c r="B164" s="15" t="s">
        <v>57</v>
      </c>
      <c r="C164" s="259">
        <v>219</v>
      </c>
      <c r="D164" s="260">
        <v>180</v>
      </c>
      <c r="E164" s="260">
        <f>+'[1]Heinä'!S8</f>
        <v>0</v>
      </c>
      <c r="F164" s="260">
        <f>+'[1]Heinä'!T8</f>
        <v>213</v>
      </c>
      <c r="G164" s="462">
        <f t="shared" si="2"/>
        <v>1.1833333333333333</v>
      </c>
    </row>
    <row r="165" spans="1:7" ht="25.5">
      <c r="A165" s="89" t="s">
        <v>126</v>
      </c>
      <c r="B165" s="15" t="s">
        <v>57</v>
      </c>
      <c r="C165" s="259">
        <v>1020</v>
      </c>
      <c r="D165" s="260">
        <v>1020</v>
      </c>
      <c r="E165" s="260">
        <f>+'[1]Heinä'!S9</f>
        <v>0</v>
      </c>
      <c r="F165" s="260">
        <f>+'[1]Heinä'!T9</f>
        <v>0</v>
      </c>
      <c r="G165" s="462">
        <f t="shared" si="2"/>
        <v>0</v>
      </c>
    </row>
    <row r="166" spans="1:7" ht="25.5">
      <c r="A166" s="89" t="s">
        <v>127</v>
      </c>
      <c r="B166" s="15" t="s">
        <v>57</v>
      </c>
      <c r="C166" s="259">
        <v>374</v>
      </c>
      <c r="D166" s="260">
        <v>374</v>
      </c>
      <c r="E166" s="260">
        <f>+'[1]Heinä'!S10</f>
        <v>0</v>
      </c>
      <c r="F166" s="260">
        <f>+'[1]Heinä'!T10</f>
        <v>0</v>
      </c>
      <c r="G166" s="462">
        <f t="shared" si="2"/>
        <v>0</v>
      </c>
    </row>
    <row r="167" spans="1:7" ht="25.5">
      <c r="A167" s="89" t="s">
        <v>128</v>
      </c>
      <c r="B167" s="15" t="s">
        <v>57</v>
      </c>
      <c r="C167" s="259">
        <v>127</v>
      </c>
      <c r="D167" s="260">
        <v>127</v>
      </c>
      <c r="E167" s="260">
        <f>+'[1]Heinä'!S11</f>
        <v>0</v>
      </c>
      <c r="F167" s="260">
        <f>+'[1]Heinä'!T11</f>
        <v>28</v>
      </c>
      <c r="G167" s="462">
        <f t="shared" si="2"/>
        <v>0.2204724409448819</v>
      </c>
    </row>
    <row r="168" spans="1:7" ht="25.5">
      <c r="A168" s="89" t="s">
        <v>129</v>
      </c>
      <c r="B168" s="15" t="s">
        <v>57</v>
      </c>
      <c r="C168" s="259">
        <v>290</v>
      </c>
      <c r="D168" s="260">
        <v>305</v>
      </c>
      <c r="E168" s="260">
        <f>+'[1]Heinä'!S12</f>
        <v>0</v>
      </c>
      <c r="F168" s="260">
        <f>+'[1]Heinä'!T12</f>
        <v>287</v>
      </c>
      <c r="G168" s="462">
        <f t="shared" si="2"/>
        <v>0.940983606557377</v>
      </c>
    </row>
    <row r="169" spans="1:7" ht="12.75" hidden="1">
      <c r="A169" s="90" t="s">
        <v>130</v>
      </c>
      <c r="B169" s="15" t="s">
        <v>57</v>
      </c>
      <c r="C169" s="259"/>
      <c r="D169" s="438"/>
      <c r="E169" s="260"/>
      <c r="F169" s="260"/>
      <c r="G169" s="421"/>
    </row>
    <row r="170" spans="1:7" ht="25.5">
      <c r="A170" s="88" t="s">
        <v>131</v>
      </c>
      <c r="B170" s="15"/>
      <c r="C170" s="259"/>
      <c r="D170" s="438"/>
      <c r="E170" s="260"/>
      <c r="F170" s="260"/>
      <c r="G170" s="421"/>
    </row>
    <row r="171" spans="1:7" ht="25.5">
      <c r="A171" s="89" t="s">
        <v>132</v>
      </c>
      <c r="B171" s="15"/>
      <c r="C171" s="264">
        <v>2385</v>
      </c>
      <c r="D171" s="260">
        <v>2917</v>
      </c>
      <c r="E171" s="260">
        <f>+'[1]Heinä'!S15</f>
        <v>2140</v>
      </c>
      <c r="F171" s="260">
        <f>+'[1]Heinä'!T15</f>
        <v>0</v>
      </c>
      <c r="G171" s="462">
        <f>F171/D171</f>
        <v>0</v>
      </c>
    </row>
    <row r="172" spans="1:7" ht="25.5">
      <c r="A172" s="89" t="s">
        <v>120</v>
      </c>
      <c r="B172" s="15"/>
      <c r="C172" s="264">
        <v>1735</v>
      </c>
      <c r="D172" s="260">
        <v>2070</v>
      </c>
      <c r="E172" s="260">
        <f>+'[1]Heinä'!S16</f>
        <v>1459</v>
      </c>
      <c r="F172" s="260">
        <f>+'[1]Heinä'!T16</f>
        <v>1352</v>
      </c>
      <c r="G172" s="462">
        <f>F172/D172</f>
        <v>0.6531400966183575</v>
      </c>
    </row>
    <row r="173" spans="1:7" ht="25.5">
      <c r="A173" s="89" t="s">
        <v>122</v>
      </c>
      <c r="B173" s="15" t="s">
        <v>57</v>
      </c>
      <c r="C173" s="439"/>
      <c r="D173" s="430"/>
      <c r="E173" s="272"/>
      <c r="F173" s="272"/>
      <c r="G173" s="440"/>
    </row>
    <row r="174" spans="1:7" ht="25.5">
      <c r="A174" s="89" t="s">
        <v>125</v>
      </c>
      <c r="B174" s="15" t="s">
        <v>57</v>
      </c>
      <c r="C174" s="439">
        <v>59</v>
      </c>
      <c r="D174" s="430">
        <v>59</v>
      </c>
      <c r="E174" s="260">
        <f>+'[1]Heinä'!S18</f>
        <v>0</v>
      </c>
      <c r="F174" s="260">
        <f>+'[1]Heinä'!T18</f>
        <v>0</v>
      </c>
      <c r="G174" s="462">
        <f>F174/D174</f>
        <v>0</v>
      </c>
    </row>
    <row r="175" spans="1:7" ht="25.5">
      <c r="A175" s="89" t="s">
        <v>126</v>
      </c>
      <c r="B175" s="15" t="s">
        <v>57</v>
      </c>
      <c r="C175" s="439">
        <v>280</v>
      </c>
      <c r="D175" s="430">
        <v>295</v>
      </c>
      <c r="E175" s="260">
        <f>+'[1]Heinä'!S19</f>
        <v>0</v>
      </c>
      <c r="F175" s="260">
        <f>+'[1]Heinä'!T19</f>
        <v>0</v>
      </c>
      <c r="G175" s="462">
        <f>F175/D175</f>
        <v>0</v>
      </c>
    </row>
    <row r="176" spans="1:7" ht="25.5">
      <c r="A176" s="89" t="s">
        <v>127</v>
      </c>
      <c r="B176" s="15" t="s">
        <v>57</v>
      </c>
      <c r="C176" s="439">
        <v>100</v>
      </c>
      <c r="D176" s="430">
        <v>100</v>
      </c>
      <c r="E176" s="260">
        <f>+'[1]Heinä'!S20</f>
        <v>0</v>
      </c>
      <c r="F176" s="260">
        <f>+'[1]Heinä'!T20</f>
        <v>0</v>
      </c>
      <c r="G176" s="462">
        <f>F176/D176</f>
        <v>0</v>
      </c>
    </row>
    <row r="177" spans="1:7" ht="26.25" thickBot="1">
      <c r="A177" s="214" t="s">
        <v>128</v>
      </c>
      <c r="B177" s="96" t="s">
        <v>57</v>
      </c>
      <c r="C177" s="489">
        <v>32</v>
      </c>
      <c r="D177" s="490">
        <v>32</v>
      </c>
      <c r="E177" s="491">
        <f>+'[1]Heinä'!S21</f>
        <v>0</v>
      </c>
      <c r="F177" s="424">
        <f>+'[1]Heinä'!T21</f>
        <v>7</v>
      </c>
      <c r="G177" s="492">
        <f>F177/D177</f>
        <v>0.21875</v>
      </c>
    </row>
    <row r="178" spans="1:7" ht="13.5" hidden="1" thickBot="1">
      <c r="A178" s="495" t="s">
        <v>130</v>
      </c>
      <c r="B178" s="241"/>
      <c r="C178" s="256"/>
      <c r="D178" s="487"/>
      <c r="E178" s="258"/>
      <c r="F178" s="257"/>
      <c r="G178" s="488"/>
    </row>
    <row r="179" spans="1:7" ht="51.75" hidden="1" thickBot="1">
      <c r="A179" s="90" t="s">
        <v>133</v>
      </c>
      <c r="B179" s="15"/>
      <c r="C179" s="259"/>
      <c r="D179" s="438"/>
      <c r="E179" s="261"/>
      <c r="F179" s="260"/>
      <c r="G179" s="421"/>
    </row>
    <row r="180" spans="1:7" ht="13.5" hidden="1" thickBot="1">
      <c r="A180" s="91" t="s">
        <v>134</v>
      </c>
      <c r="B180" s="15" t="s">
        <v>57</v>
      </c>
      <c r="C180" s="259"/>
      <c r="D180" s="438"/>
      <c r="E180" s="261"/>
      <c r="F180" s="260"/>
      <c r="G180" s="421"/>
    </row>
    <row r="181" spans="1:7" ht="26.25" hidden="1" thickBot="1">
      <c r="A181" s="92" t="s">
        <v>135</v>
      </c>
      <c r="B181" s="15"/>
      <c r="C181" s="259"/>
      <c r="D181" s="438"/>
      <c r="E181" s="261"/>
      <c r="F181" s="260"/>
      <c r="G181" s="421"/>
    </row>
    <row r="182" spans="1:7" ht="13.5" hidden="1" thickBot="1">
      <c r="A182" s="92" t="s">
        <v>136</v>
      </c>
      <c r="B182" s="15"/>
      <c r="C182" s="259"/>
      <c r="D182" s="438"/>
      <c r="E182" s="261"/>
      <c r="F182" s="260"/>
      <c r="G182" s="421"/>
    </row>
    <row r="183" spans="1:7" ht="26.25" hidden="1" thickBot="1">
      <c r="A183" s="93" t="s">
        <v>137</v>
      </c>
      <c r="B183" s="15"/>
      <c r="C183" s="259"/>
      <c r="D183" s="438"/>
      <c r="E183" s="261"/>
      <c r="F183" s="260"/>
      <c r="G183" s="421"/>
    </row>
    <row r="184" spans="1:7" ht="26.25" hidden="1" thickBot="1">
      <c r="A184" s="94" t="s">
        <v>138</v>
      </c>
      <c r="B184" s="15"/>
      <c r="C184" s="259"/>
      <c r="D184" s="438"/>
      <c r="E184" s="261"/>
      <c r="F184" s="260"/>
      <c r="G184" s="421"/>
    </row>
    <row r="185" spans="1:7" ht="39" hidden="1" thickBot="1">
      <c r="A185" s="94" t="s">
        <v>139</v>
      </c>
      <c r="B185" s="15"/>
      <c r="C185" s="259"/>
      <c r="D185" s="438"/>
      <c r="E185" s="261"/>
      <c r="F185" s="260"/>
      <c r="G185" s="421"/>
    </row>
    <row r="186" spans="1:7" ht="13.5" hidden="1" thickBot="1">
      <c r="A186" s="93" t="s">
        <v>140</v>
      </c>
      <c r="B186" s="15"/>
      <c r="C186" s="259"/>
      <c r="D186" s="438"/>
      <c r="E186" s="261"/>
      <c r="F186" s="260"/>
      <c r="G186" s="421"/>
    </row>
    <row r="187" spans="1:7" ht="26.25" hidden="1" thickBot="1">
      <c r="A187" s="88" t="s">
        <v>141</v>
      </c>
      <c r="B187" s="15"/>
      <c r="C187" s="259"/>
      <c r="D187" s="438"/>
      <c r="E187" s="261"/>
      <c r="F187" s="260"/>
      <c r="G187" s="421"/>
    </row>
    <row r="188" spans="1:7" ht="13.5" hidden="1" thickBot="1">
      <c r="A188" s="89" t="s">
        <v>142</v>
      </c>
      <c r="B188" s="15"/>
      <c r="C188" s="259"/>
      <c r="D188" s="438"/>
      <c r="E188" s="261"/>
      <c r="F188" s="260"/>
      <c r="G188" s="421"/>
    </row>
    <row r="189" spans="1:7" ht="39" hidden="1" thickBot="1">
      <c r="A189" s="89" t="s">
        <v>143</v>
      </c>
      <c r="B189" s="15"/>
      <c r="C189" s="259"/>
      <c r="D189" s="438"/>
      <c r="E189" s="261"/>
      <c r="F189" s="260"/>
      <c r="G189" s="421"/>
    </row>
    <row r="190" spans="1:7" ht="26.25" hidden="1" thickBot="1">
      <c r="A190" s="89" t="s">
        <v>144</v>
      </c>
      <c r="B190" s="15"/>
      <c r="C190" s="259"/>
      <c r="D190" s="438"/>
      <c r="E190" s="261"/>
      <c r="F190" s="260"/>
      <c r="G190" s="421"/>
    </row>
    <row r="191" spans="1:7" ht="26.25" hidden="1" thickBot="1">
      <c r="A191" s="89" t="s">
        <v>145</v>
      </c>
      <c r="B191" s="15"/>
      <c r="C191" s="259"/>
      <c r="D191" s="438"/>
      <c r="E191" s="261"/>
      <c r="F191" s="260"/>
      <c r="G191" s="421"/>
    </row>
    <row r="192" spans="1:7" ht="13.5" hidden="1" thickBot="1">
      <c r="A192" s="139"/>
      <c r="B192" s="162"/>
      <c r="C192" s="441"/>
      <c r="D192" s="336"/>
      <c r="E192" s="268"/>
      <c r="F192" s="267"/>
      <c r="G192" s="442"/>
    </row>
    <row r="193" spans="1:7" ht="13.5" thickBot="1">
      <c r="A193" s="242"/>
      <c r="B193" s="243"/>
      <c r="C193" s="536" t="s">
        <v>77</v>
      </c>
      <c r="D193" s="536"/>
      <c r="E193" s="50"/>
      <c r="F193" s="295"/>
      <c r="G193" s="50"/>
    </row>
    <row r="194" spans="1:7" ht="36.75" thickBot="1">
      <c r="A194" s="244"/>
      <c r="B194" s="245"/>
      <c r="C194" s="84">
        <v>2009</v>
      </c>
      <c r="D194" s="118" t="s">
        <v>26</v>
      </c>
      <c r="E194" s="313" t="s">
        <v>181</v>
      </c>
      <c r="F194" s="34" t="s">
        <v>182</v>
      </c>
      <c r="G194" s="373" t="s">
        <v>167</v>
      </c>
    </row>
    <row r="195" spans="1:7" ht="63.75">
      <c r="A195" s="187" t="s">
        <v>146</v>
      </c>
      <c r="B195" s="241"/>
      <c r="C195" s="259"/>
      <c r="D195" s="438"/>
      <c r="E195" s="261"/>
      <c r="F195" s="260"/>
      <c r="G195" s="421"/>
    </row>
    <row r="196" spans="1:7" ht="12.75">
      <c r="A196" s="89" t="s">
        <v>147</v>
      </c>
      <c r="B196" s="15" t="s">
        <v>148</v>
      </c>
      <c r="C196" s="439">
        <v>2005</v>
      </c>
      <c r="D196" s="272">
        <v>2005</v>
      </c>
      <c r="E196" s="123">
        <f>+'[1]Heinä'!S37</f>
        <v>2131</v>
      </c>
      <c r="F196" s="260">
        <f>+'[1]Heinä'!T37</f>
        <v>1824</v>
      </c>
      <c r="G196" s="326">
        <f>F196/D196</f>
        <v>0.9097256857855361</v>
      </c>
    </row>
    <row r="197" spans="1:7" ht="12.75">
      <c r="A197" s="89" t="s">
        <v>149</v>
      </c>
      <c r="B197" s="15" t="s">
        <v>150</v>
      </c>
      <c r="C197" s="439">
        <v>14700</v>
      </c>
      <c r="D197" s="272">
        <v>14700</v>
      </c>
      <c r="E197" s="123">
        <f>+'[1]Heinä'!S38</f>
        <v>13078</v>
      </c>
      <c r="F197" s="260">
        <f>+'[1]Heinä'!T38</f>
        <v>13889</v>
      </c>
      <c r="G197" s="326">
        <f>F197/D197</f>
        <v>0.9448299319727891</v>
      </c>
    </row>
    <row r="198" spans="1:7" ht="77.25" thickBot="1">
      <c r="A198" s="95" t="s">
        <v>151</v>
      </c>
      <c r="B198" s="96" t="s">
        <v>57</v>
      </c>
      <c r="C198" s="441">
        <v>696</v>
      </c>
      <c r="D198" s="336">
        <v>750</v>
      </c>
      <c r="E198" s="470">
        <f>+'[1]Heinä'!S39</f>
        <v>365</v>
      </c>
      <c r="F198" s="267">
        <f>+'[1]Heinä'!T39</f>
        <v>391</v>
      </c>
      <c r="G198" s="452">
        <f>F198/D198</f>
        <v>0.5213333333333333</v>
      </c>
    </row>
    <row r="199" spans="1:7" ht="12.75">
      <c r="A199" s="79"/>
      <c r="B199" s="185"/>
      <c r="C199" s="188"/>
      <c r="D199" s="131"/>
      <c r="E199" s="188"/>
      <c r="F199" s="188"/>
      <c r="G199" s="188"/>
    </row>
    <row r="200" spans="1:7" ht="12.75">
      <c r="A200" s="79"/>
      <c r="B200" s="185"/>
      <c r="C200" s="188"/>
      <c r="D200" s="131"/>
      <c r="E200" s="188"/>
      <c r="F200" s="188"/>
      <c r="G200" s="188"/>
    </row>
    <row r="201" ht="13.5" thickBot="1"/>
    <row r="202" spans="1:7" ht="26.25" thickBot="1">
      <c r="A202" s="83" t="s">
        <v>156</v>
      </c>
      <c r="B202" s="387"/>
      <c r="C202" s="535" t="s">
        <v>152</v>
      </c>
      <c r="D202" s="536"/>
      <c r="E202" s="50"/>
      <c r="F202" s="341"/>
      <c r="G202" s="44"/>
    </row>
    <row r="203" spans="1:7" ht="36">
      <c r="A203" s="52"/>
      <c r="B203" s="151" t="s">
        <v>2</v>
      </c>
      <c r="C203" s="84">
        <v>2009</v>
      </c>
      <c r="D203" s="34" t="s">
        <v>26</v>
      </c>
      <c r="E203" s="313" t="s">
        <v>181</v>
      </c>
      <c r="F203" s="34" t="s">
        <v>182</v>
      </c>
      <c r="G203" s="373" t="s">
        <v>167</v>
      </c>
    </row>
    <row r="204" spans="1:7" ht="12.75">
      <c r="A204" s="85"/>
      <c r="B204" s="39"/>
      <c r="C204" s="31"/>
      <c r="D204" s="32"/>
      <c r="E204" s="32"/>
      <c r="F204" s="344"/>
      <c r="G204" s="147"/>
    </row>
    <row r="205" spans="1:7" ht="12.75">
      <c r="A205" s="85"/>
      <c r="B205" s="39" t="s">
        <v>153</v>
      </c>
      <c r="C205" s="28">
        <v>9720</v>
      </c>
      <c r="D205" s="29">
        <v>10200</v>
      </c>
      <c r="E205" s="99">
        <f>+'[6]Heinä'!G4</f>
        <v>3207</v>
      </c>
      <c r="F205" s="289">
        <f>+'[6]Heinä'!H4</f>
        <v>7584</v>
      </c>
      <c r="G205" s="326">
        <f>F205/D205</f>
        <v>0.7435294117647059</v>
      </c>
    </row>
    <row r="206" spans="1:7" ht="12.75">
      <c r="A206" s="85"/>
      <c r="B206" s="39" t="s">
        <v>154</v>
      </c>
      <c r="C206" s="28">
        <v>27622</v>
      </c>
      <c r="D206" s="29">
        <v>29000</v>
      </c>
      <c r="E206" s="99">
        <f>+'[6]Heinä'!G5</f>
        <v>15279</v>
      </c>
      <c r="F206" s="289">
        <f>+'[6]Heinä'!H5</f>
        <v>16075</v>
      </c>
      <c r="G206" s="326">
        <f>F206/D206</f>
        <v>0.5543103448275862</v>
      </c>
    </row>
    <row r="207" spans="1:7" ht="13.5" thickBot="1">
      <c r="A207" s="87"/>
      <c r="B207" s="40" t="s">
        <v>155</v>
      </c>
      <c r="C207" s="81">
        <v>27088</v>
      </c>
      <c r="D207" s="82">
        <v>28500</v>
      </c>
      <c r="E207" s="320">
        <f>+'[6]Heinä'!G6</f>
        <v>7311</v>
      </c>
      <c r="F207" s="370">
        <f>+'[6]Heinä'!H6</f>
        <v>12223</v>
      </c>
      <c r="G207" s="356">
        <f>F207/D207</f>
        <v>0.42887719298245613</v>
      </c>
    </row>
    <row r="208" spans="1:7" ht="12.75">
      <c r="A208" s="192"/>
      <c r="B208" s="131"/>
      <c r="C208" s="188"/>
      <c r="D208" s="188"/>
      <c r="E208" s="131"/>
      <c r="F208" s="130"/>
      <c r="G208" s="131"/>
    </row>
    <row r="209" spans="1:7" ht="12.75">
      <c r="A209" s="192"/>
      <c r="B209" s="131"/>
      <c r="C209" s="188"/>
      <c r="D209" s="188"/>
      <c r="E209" s="131"/>
      <c r="F209" s="130"/>
      <c r="G209" s="131"/>
    </row>
    <row r="210" ht="13.5" thickBot="1"/>
    <row r="211" spans="1:7" ht="26.25" thickBot="1">
      <c r="A211" s="83" t="s">
        <v>162</v>
      </c>
      <c r="B211" s="150"/>
      <c r="C211" s="535" t="s">
        <v>152</v>
      </c>
      <c r="D211" s="536"/>
      <c r="E211" s="50"/>
      <c r="F211" s="341"/>
      <c r="G211" s="44"/>
    </row>
    <row r="212" spans="1:7" ht="36.75" thickBot="1">
      <c r="A212" s="152"/>
      <c r="B212" s="153" t="s">
        <v>2</v>
      </c>
      <c r="C212" s="84">
        <v>2009</v>
      </c>
      <c r="D212" s="34" t="s">
        <v>26</v>
      </c>
      <c r="E212" s="313" t="s">
        <v>181</v>
      </c>
      <c r="F212" s="34" t="s">
        <v>182</v>
      </c>
      <c r="G212" s="373" t="s">
        <v>167</v>
      </c>
    </row>
    <row r="213" spans="1:7" ht="12.75">
      <c r="A213" s="148" t="s">
        <v>163</v>
      </c>
      <c r="B213" s="149" t="s">
        <v>157</v>
      </c>
      <c r="C213" s="28">
        <v>6100</v>
      </c>
      <c r="D213" s="29">
        <v>6100</v>
      </c>
      <c r="E213" s="99">
        <f>+'[7]Heinä'!G3</f>
        <v>0</v>
      </c>
      <c r="F213" s="289">
        <f>+'[7]Heinä'!H3</f>
        <v>2679</v>
      </c>
      <c r="G213" s="326">
        <f>F213/D213</f>
        <v>0.43918032786885247</v>
      </c>
    </row>
    <row r="214" spans="1:7" ht="12.75">
      <c r="A214" s="85" t="s">
        <v>164</v>
      </c>
      <c r="B214" s="27" t="s">
        <v>158</v>
      </c>
      <c r="C214" s="28">
        <v>2605</v>
      </c>
      <c r="D214" s="29">
        <v>2600</v>
      </c>
      <c r="E214" s="99">
        <f>+'[7]Heinä'!G4</f>
        <v>0</v>
      </c>
      <c r="F214" s="289">
        <f>+'[7]Heinä'!H4</f>
        <v>372</v>
      </c>
      <c r="G214" s="326">
        <f>F214/D214</f>
        <v>0.14307692307692307</v>
      </c>
    </row>
    <row r="215" spans="1:7" ht="12.75">
      <c r="A215" s="85" t="s">
        <v>164</v>
      </c>
      <c r="B215" s="27" t="s">
        <v>159</v>
      </c>
      <c r="C215" s="28">
        <v>4452</v>
      </c>
      <c r="D215" s="29">
        <v>4000</v>
      </c>
      <c r="E215" s="99">
        <f>+'[7]Heinä'!G5</f>
        <v>0</v>
      </c>
      <c r="F215" s="289">
        <f>+'[7]Heinä'!H5</f>
        <v>700</v>
      </c>
      <c r="G215" s="326">
        <f>F215/D215</f>
        <v>0.175</v>
      </c>
    </row>
    <row r="216" spans="1:7" ht="12.75">
      <c r="A216" s="85" t="s">
        <v>165</v>
      </c>
      <c r="B216" s="27" t="s">
        <v>160</v>
      </c>
      <c r="C216" s="28">
        <v>1300</v>
      </c>
      <c r="D216" s="29">
        <v>1300</v>
      </c>
      <c r="E216" s="99">
        <f>+'[7]Heinä'!G6</f>
        <v>0</v>
      </c>
      <c r="F216" s="289">
        <f>+'[7]Heinä'!H6</f>
        <v>683</v>
      </c>
      <c r="G216" s="326">
        <f>F216/D216</f>
        <v>0.5253846153846153</v>
      </c>
    </row>
    <row r="217" spans="1:7" ht="13.5" thickBot="1">
      <c r="A217" s="87" t="s">
        <v>166</v>
      </c>
      <c r="B217" s="86" t="s">
        <v>161</v>
      </c>
      <c r="C217" s="81">
        <v>25000</v>
      </c>
      <c r="D217" s="82">
        <v>25000</v>
      </c>
      <c r="E217" s="99">
        <f>+'[7]Heinä'!G7</f>
        <v>0</v>
      </c>
      <c r="F217" s="289">
        <f>+'[7]Heinä'!H7</f>
        <v>7550</v>
      </c>
      <c r="G217" s="356">
        <f>F217/D217</f>
        <v>0.302</v>
      </c>
    </row>
  </sheetData>
  <mergeCells count="9">
    <mergeCell ref="C211:D211"/>
    <mergeCell ref="C157:D157"/>
    <mergeCell ref="C202:D202"/>
    <mergeCell ref="C122:D122"/>
    <mergeCell ref="C193:D193"/>
    <mergeCell ref="C3:D3"/>
    <mergeCell ref="C54:D54"/>
    <mergeCell ref="A109:B109"/>
    <mergeCell ref="C109:D109"/>
  </mergeCells>
  <printOptions/>
  <pageMargins left="0.5905511811023623" right="0.3937007874015748" top="0.5905511811023623" bottom="0.5905511811023623" header="0.5118110236220472" footer="0.5118110236220472"/>
  <pageSetup cellComments="asDisplayed" horizontalDpi="600" verticalDpi="600" orientation="portrait" paperSize="9" scale="90" r:id="rId1"/>
  <headerFooter alignWithMargins="0">
    <oddFooter>&amp;L&amp;D &amp;T&amp;R&amp;P</oddFooter>
  </headerFooter>
</worksheet>
</file>

<file path=xl/worksheets/sheet4.xml><?xml version="1.0" encoding="utf-8"?>
<worksheet xmlns="http://schemas.openxmlformats.org/spreadsheetml/2006/main" xmlns:r="http://schemas.openxmlformats.org/officeDocument/2006/relationships">
  <dimension ref="A1:G186"/>
  <sheetViews>
    <sheetView tabSelected="1" workbookViewId="0" topLeftCell="A139">
      <selection activeCell="I162" sqref="I162"/>
    </sheetView>
  </sheetViews>
  <sheetFormatPr defaultColWidth="9.140625" defaultRowHeight="12.75"/>
  <cols>
    <col min="1" max="1" width="28.00390625" style="0" customWidth="1"/>
    <col min="2" max="2" width="26.140625" style="0" customWidth="1"/>
    <col min="3" max="3" width="9.7109375" style="0" bestFit="1" customWidth="1"/>
    <col min="5" max="5" width="10.28125" style="0" customWidth="1"/>
    <col min="6" max="6" width="9.28125" style="0" bestFit="1" customWidth="1"/>
    <col min="7" max="7" width="10.28125" style="0" customWidth="1"/>
  </cols>
  <sheetData>
    <row r="1" ht="20.25">
      <c r="A1" s="255" t="s">
        <v>179</v>
      </c>
    </row>
    <row r="2" ht="13.5" thickBot="1"/>
    <row r="3" spans="1:7" ht="13.5" thickBot="1">
      <c r="A3" s="166" t="s">
        <v>0</v>
      </c>
      <c r="B3" s="292"/>
      <c r="C3" s="535" t="s">
        <v>116</v>
      </c>
      <c r="D3" s="536"/>
      <c r="E3" s="117"/>
      <c r="F3" s="117"/>
      <c r="G3" s="12"/>
    </row>
    <row r="4" spans="1:7" ht="60">
      <c r="A4" s="193"/>
      <c r="B4" s="224" t="s">
        <v>2</v>
      </c>
      <c r="C4" s="42">
        <v>2009</v>
      </c>
      <c r="D4" s="70" t="s">
        <v>26</v>
      </c>
      <c r="E4" s="313" t="s">
        <v>181</v>
      </c>
      <c r="F4" s="34" t="s">
        <v>182</v>
      </c>
      <c r="G4" s="325" t="s">
        <v>167</v>
      </c>
    </row>
    <row r="5" spans="1:7" ht="25.5">
      <c r="A5" s="88" t="s">
        <v>3</v>
      </c>
      <c r="B5" s="208"/>
      <c r="C5" s="315"/>
      <c r="D5" s="290"/>
      <c r="E5" s="290"/>
      <c r="F5" s="290"/>
      <c r="G5" s="287"/>
    </row>
    <row r="6" spans="1:7" ht="12.75">
      <c r="A6" s="209" t="s">
        <v>4</v>
      </c>
      <c r="B6" s="210" t="s">
        <v>5</v>
      </c>
      <c r="C6" s="269">
        <v>3100</v>
      </c>
      <c r="D6" s="270">
        <v>3200</v>
      </c>
      <c r="E6" s="99">
        <f>+'[2]Heinä'!Y4</f>
        <v>1571</v>
      </c>
      <c r="F6" s="105">
        <f>+'[2]Heinä'!Z4</f>
        <v>1543</v>
      </c>
      <c r="G6" s="326">
        <f>F6/D6</f>
        <v>0.4821875</v>
      </c>
    </row>
    <row r="7" spans="1:7" ht="12.75" hidden="1">
      <c r="A7" s="209" t="s">
        <v>6</v>
      </c>
      <c r="B7" s="210" t="s">
        <v>5</v>
      </c>
      <c r="C7" s="269"/>
      <c r="D7" s="270"/>
      <c r="E7" s="271"/>
      <c r="F7" s="105"/>
      <c r="G7" s="288"/>
    </row>
    <row r="8" spans="1:7" ht="12.75">
      <c r="A8" s="209" t="s">
        <v>7</v>
      </c>
      <c r="B8" s="211" t="s">
        <v>5</v>
      </c>
      <c r="C8" s="269">
        <v>2500</v>
      </c>
      <c r="D8" s="270">
        <v>2600</v>
      </c>
      <c r="E8" s="99">
        <f>+'[2]Heinä'!Y6</f>
        <v>1318</v>
      </c>
      <c r="F8" s="105">
        <f>+'[2]Heinä'!Z6</f>
        <v>1196</v>
      </c>
      <c r="G8" s="326">
        <f>F8/D8</f>
        <v>0.46</v>
      </c>
    </row>
    <row r="9" spans="1:7" ht="12.75">
      <c r="A9" s="209" t="s">
        <v>8</v>
      </c>
      <c r="B9" s="210" t="s">
        <v>5</v>
      </c>
      <c r="C9" s="269">
        <v>7000</v>
      </c>
      <c r="D9" s="270">
        <v>7050</v>
      </c>
      <c r="E9" s="99">
        <f>+'[2]Heinä'!Y7</f>
        <v>3579</v>
      </c>
      <c r="F9" s="105">
        <f>+'[2]Heinä'!Z7</f>
        <v>3807</v>
      </c>
      <c r="G9" s="326">
        <f>F9/D9</f>
        <v>0.54</v>
      </c>
    </row>
    <row r="10" spans="1:7" ht="12.75">
      <c r="A10" s="209"/>
      <c r="B10" s="210" t="s">
        <v>9</v>
      </c>
      <c r="C10" s="269">
        <v>3150</v>
      </c>
      <c r="D10" s="270">
        <v>3200</v>
      </c>
      <c r="E10" s="99">
        <f>+'[2]Heinä'!Y8</f>
        <v>1340</v>
      </c>
      <c r="F10" s="105">
        <f>+'[2]Heinä'!Z8</f>
        <v>1180</v>
      </c>
      <c r="G10" s="326">
        <f>F10/D10</f>
        <v>0.36875</v>
      </c>
    </row>
    <row r="11" spans="1:7" ht="12.75">
      <c r="A11" s="209"/>
      <c r="B11" s="210" t="s">
        <v>10</v>
      </c>
      <c r="C11" s="269">
        <v>34850</v>
      </c>
      <c r="D11" s="270">
        <v>34900</v>
      </c>
      <c r="E11" s="99">
        <f>+'[2]Heinä'!Y9</f>
        <v>17594</v>
      </c>
      <c r="F11" s="105">
        <f>+'[2]Heinä'!Z9</f>
        <v>18124</v>
      </c>
      <c r="G11" s="326">
        <f>F11/D11</f>
        <v>0.5193123209169055</v>
      </c>
    </row>
    <row r="12" spans="1:7" ht="12.75">
      <c r="A12" s="212" t="s">
        <v>11</v>
      </c>
      <c r="B12" s="210"/>
      <c r="C12" s="269"/>
      <c r="D12" s="270"/>
      <c r="E12" s="99">
        <f>+'[2]Heinä'!Y10</f>
        <v>0</v>
      </c>
      <c r="F12" s="105">
        <f>+'[2]Heinä'!Z10</f>
        <v>0</v>
      </c>
      <c r="G12" s="288"/>
    </row>
    <row r="13" spans="1:7" ht="12.75">
      <c r="A13" s="209" t="s">
        <v>12</v>
      </c>
      <c r="B13" s="210" t="s">
        <v>5</v>
      </c>
      <c r="C13" s="269">
        <v>360</v>
      </c>
      <c r="D13" s="270">
        <v>200</v>
      </c>
      <c r="E13" s="99">
        <f>+'[2]Heinä'!Y11</f>
        <v>127</v>
      </c>
      <c r="F13" s="105">
        <f>+'[2]Heinä'!Z11</f>
        <v>76</v>
      </c>
      <c r="G13" s="326">
        <f>F13/D13</f>
        <v>0.38</v>
      </c>
    </row>
    <row r="14" spans="1:7" ht="12.75">
      <c r="A14" s="212"/>
      <c r="B14" s="210" t="s">
        <v>13</v>
      </c>
      <c r="C14" s="102"/>
      <c r="D14" s="272"/>
      <c r="E14" s="99">
        <f>+'[2]Heinä'!Y12</f>
        <v>0</v>
      </c>
      <c r="F14" s="105">
        <f>+'[2]Heinä'!Z12</f>
        <v>0</v>
      </c>
      <c r="G14" s="327"/>
    </row>
    <row r="15" spans="1:7" ht="12.75">
      <c r="A15" s="212"/>
      <c r="B15" s="210" t="s">
        <v>9</v>
      </c>
      <c r="C15" s="269"/>
      <c r="D15" s="270"/>
      <c r="E15" s="99">
        <f>+'[2]Heinä'!Y13</f>
        <v>0</v>
      </c>
      <c r="F15" s="105">
        <f>+'[2]Heinä'!Z13</f>
        <v>2</v>
      </c>
      <c r="G15" s="288"/>
    </row>
    <row r="16" spans="1:7" ht="12.75">
      <c r="A16" s="89"/>
      <c r="B16" s="210" t="s">
        <v>10</v>
      </c>
      <c r="C16" s="269"/>
      <c r="D16" s="270"/>
      <c r="E16" s="99">
        <f>+'[2]Heinä'!Y14</f>
        <v>1</v>
      </c>
      <c r="F16" s="105">
        <f>+'[2]Heinä'!Z14</f>
        <v>6</v>
      </c>
      <c r="G16" s="288"/>
    </row>
    <row r="17" spans="1:7" ht="12.75">
      <c r="A17" s="209" t="s">
        <v>14</v>
      </c>
      <c r="B17" s="210" t="s">
        <v>5</v>
      </c>
      <c r="C17" s="269">
        <v>130</v>
      </c>
      <c r="D17" s="270">
        <v>100</v>
      </c>
      <c r="E17" s="99">
        <f>+'[2]Heinä'!Y15</f>
        <v>33</v>
      </c>
      <c r="F17" s="105">
        <f>+'[2]Heinä'!Z15</f>
        <v>33</v>
      </c>
      <c r="G17" s="326">
        <f>F17/D17</f>
        <v>0.33</v>
      </c>
    </row>
    <row r="18" spans="1:7" ht="12.75">
      <c r="A18" s="209"/>
      <c r="B18" s="210" t="s">
        <v>13</v>
      </c>
      <c r="C18" s="102"/>
      <c r="D18" s="272"/>
      <c r="E18" s="99">
        <f>+'[2]Heinä'!Y16</f>
        <v>0</v>
      </c>
      <c r="F18" s="105">
        <f>+'[2]Heinä'!Z16</f>
        <v>0</v>
      </c>
      <c r="G18" s="327"/>
    </row>
    <row r="19" spans="1:7" ht="12.75">
      <c r="A19" s="209"/>
      <c r="B19" s="210" t="s">
        <v>9</v>
      </c>
      <c r="C19" s="269"/>
      <c r="D19" s="270"/>
      <c r="E19" s="99">
        <f>+'[2]Heinä'!Y17</f>
        <v>3</v>
      </c>
      <c r="F19" s="105">
        <f>+'[2]Heinä'!Z17</f>
        <v>2</v>
      </c>
      <c r="G19" s="288"/>
    </row>
    <row r="20" spans="1:7" ht="12.75">
      <c r="A20" s="209"/>
      <c r="B20" s="210" t="s">
        <v>10</v>
      </c>
      <c r="C20" s="269"/>
      <c r="D20" s="270"/>
      <c r="E20" s="99">
        <f>+'[2]Heinä'!Y18</f>
        <v>70</v>
      </c>
      <c r="F20" s="105">
        <f>+'[2]Heinä'!Z18</f>
        <v>22</v>
      </c>
      <c r="G20" s="288"/>
    </row>
    <row r="21" spans="1:7" ht="12.75">
      <c r="A21" s="209" t="s">
        <v>15</v>
      </c>
      <c r="B21" s="210" t="s">
        <v>5</v>
      </c>
      <c r="C21" s="269">
        <v>5300</v>
      </c>
      <c r="D21" s="270">
        <v>5400</v>
      </c>
      <c r="E21" s="99">
        <f>+'[2]Heinä'!Y19</f>
        <v>3499</v>
      </c>
      <c r="F21" s="105">
        <f>+'[2]Heinä'!Z19</f>
        <v>3039</v>
      </c>
      <c r="G21" s="326">
        <f>F21/D21</f>
        <v>0.5627777777777778</v>
      </c>
    </row>
    <row r="22" spans="1:7" ht="12.75">
      <c r="A22" s="209"/>
      <c r="B22" s="210" t="s">
        <v>13</v>
      </c>
      <c r="C22" s="269">
        <v>1430</v>
      </c>
      <c r="D22" s="270">
        <v>1500</v>
      </c>
      <c r="E22" s="99">
        <f>+'[2]Heinä'!Y20</f>
        <v>812</v>
      </c>
      <c r="F22" s="105">
        <f>+'[2]Heinä'!Z20</f>
        <v>645</v>
      </c>
      <c r="G22" s="326">
        <f>F22/D22</f>
        <v>0.43</v>
      </c>
    </row>
    <row r="23" spans="1:7" ht="12.75">
      <c r="A23" s="209"/>
      <c r="B23" s="210" t="s">
        <v>9</v>
      </c>
      <c r="C23" s="269">
        <v>320</v>
      </c>
      <c r="D23" s="270">
        <v>310</v>
      </c>
      <c r="E23" s="99">
        <f>+'[2]Heinä'!Y21</f>
        <v>165</v>
      </c>
      <c r="F23" s="105">
        <f>+'[2]Heinä'!Z21</f>
        <v>126</v>
      </c>
      <c r="G23" s="326">
        <f>F23/D23</f>
        <v>0.4064516129032258</v>
      </c>
    </row>
    <row r="24" spans="1:7" ht="12.75">
      <c r="A24" s="209"/>
      <c r="B24" s="210" t="s">
        <v>10</v>
      </c>
      <c r="C24" s="269">
        <v>11770</v>
      </c>
      <c r="D24" s="270">
        <v>11700</v>
      </c>
      <c r="E24" s="99">
        <f>+'[2]Heinä'!Y22</f>
        <v>5696</v>
      </c>
      <c r="F24" s="105">
        <f>+'[2]Heinä'!Z22</f>
        <v>6074</v>
      </c>
      <c r="G24" s="326">
        <f>F24/D24</f>
        <v>0.5191452991452992</v>
      </c>
    </row>
    <row r="25" spans="1:7" ht="25.5" hidden="1">
      <c r="A25" s="89" t="s">
        <v>16</v>
      </c>
      <c r="B25" s="210" t="s">
        <v>5</v>
      </c>
      <c r="C25" s="269"/>
      <c r="D25" s="270"/>
      <c r="E25" s="271"/>
      <c r="F25" s="105"/>
      <c r="G25" s="288"/>
    </row>
    <row r="26" spans="1:7" ht="12.75" hidden="1">
      <c r="A26" s="88" t="s">
        <v>17</v>
      </c>
      <c r="B26" s="213"/>
      <c r="C26" s="102"/>
      <c r="D26" s="272"/>
      <c r="E26" s="103"/>
      <c r="F26" s="105"/>
      <c r="G26" s="327"/>
    </row>
    <row r="27" spans="1:7" ht="25.5" hidden="1">
      <c r="A27" s="88" t="s">
        <v>18</v>
      </c>
      <c r="B27" s="213"/>
      <c r="C27" s="102"/>
      <c r="D27" s="272"/>
      <c r="E27" s="103"/>
      <c r="F27" s="105"/>
      <c r="G27" s="327"/>
    </row>
    <row r="28" spans="1:7" ht="25.5" hidden="1">
      <c r="A28" s="89" t="s">
        <v>19</v>
      </c>
      <c r="B28" s="210" t="s">
        <v>5</v>
      </c>
      <c r="C28" s="269">
        <v>53000</v>
      </c>
      <c r="D28" s="270">
        <v>53000</v>
      </c>
      <c r="E28" s="99">
        <f>+'[2]Heinä'!Y26</f>
        <v>0</v>
      </c>
      <c r="F28" s="105">
        <f>+'[2]Heinä'!Z26</f>
        <v>0</v>
      </c>
      <c r="G28" s="288"/>
    </row>
    <row r="29" spans="1:7" ht="12.75" hidden="1">
      <c r="A29" s="89"/>
      <c r="B29" s="210" t="s">
        <v>20</v>
      </c>
      <c r="C29" s="269">
        <v>48000</v>
      </c>
      <c r="D29" s="270">
        <v>47000</v>
      </c>
      <c r="E29" s="99">
        <f>+'[2]Heinä'!Y27</f>
        <v>0</v>
      </c>
      <c r="F29" s="105">
        <f>+'[2]Heinä'!Z27</f>
        <v>0</v>
      </c>
      <c r="G29" s="288"/>
    </row>
    <row r="30" spans="1:7" ht="25.5" hidden="1">
      <c r="A30" s="89" t="s">
        <v>21</v>
      </c>
      <c r="B30" s="210" t="s">
        <v>5</v>
      </c>
      <c r="C30" s="269">
        <v>200</v>
      </c>
      <c r="D30" s="270">
        <v>200</v>
      </c>
      <c r="E30" s="99">
        <f>+'[2]Heinä'!Y28</f>
        <v>0</v>
      </c>
      <c r="F30" s="105">
        <f>+'[2]Heinä'!Z28</f>
        <v>0</v>
      </c>
      <c r="G30" s="288"/>
    </row>
    <row r="31" spans="1:7" ht="12.75" hidden="1">
      <c r="A31" s="89"/>
      <c r="B31" s="210" t="s">
        <v>20</v>
      </c>
      <c r="C31" s="269">
        <v>30</v>
      </c>
      <c r="D31" s="270">
        <v>30</v>
      </c>
      <c r="E31" s="99">
        <f>+'[2]Heinä'!Y29</f>
        <v>0</v>
      </c>
      <c r="F31" s="105">
        <f>+'[2]Heinä'!Z29</f>
        <v>0</v>
      </c>
      <c r="G31" s="288"/>
    </row>
    <row r="32" spans="1:7" ht="25.5" hidden="1">
      <c r="A32" s="89" t="s">
        <v>22</v>
      </c>
      <c r="B32" s="210" t="s">
        <v>5</v>
      </c>
      <c r="C32" s="269">
        <v>50</v>
      </c>
      <c r="D32" s="270">
        <v>50</v>
      </c>
      <c r="E32" s="99">
        <f>+'[2]Heinä'!Y30</f>
        <v>0</v>
      </c>
      <c r="F32" s="105">
        <f>+'[2]Heinä'!Z30</f>
        <v>0</v>
      </c>
      <c r="G32" s="288"/>
    </row>
    <row r="33" spans="1:7" ht="13.5" hidden="1" thickBot="1">
      <c r="A33" s="214"/>
      <c r="B33" s="215" t="s">
        <v>20</v>
      </c>
      <c r="C33" s="273">
        <v>1100</v>
      </c>
      <c r="D33" s="284">
        <v>1000</v>
      </c>
      <c r="E33" s="320">
        <f>+'[2]Heinä'!Y31</f>
        <v>0</v>
      </c>
      <c r="F33" s="183">
        <f>+'[2]Heinä'!Z31</f>
        <v>0</v>
      </c>
      <c r="G33" s="328"/>
    </row>
    <row r="34" spans="1:7" ht="12.75">
      <c r="A34" s="125"/>
      <c r="B34" s="126"/>
      <c r="C34" s="128"/>
      <c r="D34" s="127"/>
      <c r="E34" s="128"/>
      <c r="F34" s="130"/>
      <c r="G34" s="128"/>
    </row>
    <row r="35" spans="1:7" ht="13.5" thickBot="1">
      <c r="A35" s="125"/>
      <c r="B35" s="126"/>
      <c r="C35" s="128"/>
      <c r="D35" s="127"/>
      <c r="E35" s="128"/>
      <c r="F35" s="130"/>
      <c r="G35" s="128"/>
    </row>
    <row r="36" spans="1:7" ht="26.25" thickBot="1">
      <c r="A36" s="141" t="s">
        <v>23</v>
      </c>
      <c r="B36" s="292"/>
      <c r="C36" s="535" t="s">
        <v>116</v>
      </c>
      <c r="D36" s="536"/>
      <c r="E36" s="117"/>
      <c r="F36" s="117"/>
      <c r="G36" s="12"/>
    </row>
    <row r="37" spans="1:7" ht="60">
      <c r="A37" s="222" t="s">
        <v>24</v>
      </c>
      <c r="B37" s="223" t="s">
        <v>25</v>
      </c>
      <c r="C37" s="33">
        <v>2009</v>
      </c>
      <c r="D37" s="34" t="s">
        <v>26</v>
      </c>
      <c r="E37" s="313" t="s">
        <v>181</v>
      </c>
      <c r="F37" s="34" t="s">
        <v>182</v>
      </c>
      <c r="G37" s="325" t="s">
        <v>167</v>
      </c>
    </row>
    <row r="38" spans="1:7" ht="42.75">
      <c r="A38" s="178" t="s">
        <v>27</v>
      </c>
      <c r="B38" s="169" t="s">
        <v>28</v>
      </c>
      <c r="C38" s="98">
        <v>140202</v>
      </c>
      <c r="D38" s="272">
        <v>140000</v>
      </c>
      <c r="E38" s="447">
        <f>+'[3]Heinä'!Y3</f>
        <v>75858</v>
      </c>
      <c r="F38" s="105">
        <f>+'[3]Heinä'!Z3</f>
        <v>83791</v>
      </c>
      <c r="G38" s="326">
        <f>F38/D38</f>
        <v>0.5985071428571429</v>
      </c>
    </row>
    <row r="39" spans="1:7" ht="14.25">
      <c r="A39" s="178"/>
      <c r="B39" s="169" t="s">
        <v>29</v>
      </c>
      <c r="C39" s="98"/>
      <c r="D39" s="272"/>
      <c r="E39" s="67"/>
      <c r="F39" s="281"/>
      <c r="G39" s="329"/>
    </row>
    <row r="40" spans="1:7" ht="28.5">
      <c r="A40" s="179" t="s">
        <v>30</v>
      </c>
      <c r="B40" s="180" t="s">
        <v>28</v>
      </c>
      <c r="C40" s="100">
        <v>368</v>
      </c>
      <c r="D40" s="260">
        <v>375</v>
      </c>
      <c r="E40" s="447">
        <f>+'[3]Heinä'!Y5</f>
        <v>169</v>
      </c>
      <c r="F40" s="105">
        <f>+'[3]Heinä'!Z5</f>
        <v>259</v>
      </c>
      <c r="G40" s="326">
        <f>F40/D40</f>
        <v>0.6906666666666667</v>
      </c>
    </row>
    <row r="41" spans="1:7" ht="14.25">
      <c r="A41" s="179"/>
      <c r="B41" s="169" t="s">
        <v>29</v>
      </c>
      <c r="C41" s="100"/>
      <c r="D41" s="260"/>
      <c r="E41" s="68"/>
      <c r="F41" s="281"/>
      <c r="G41" s="330"/>
    </row>
    <row r="42" spans="1:7" ht="28.5">
      <c r="A42" s="178" t="s">
        <v>31</v>
      </c>
      <c r="B42" s="180" t="s">
        <v>28</v>
      </c>
      <c r="C42" s="100">
        <v>1124</v>
      </c>
      <c r="D42" s="260">
        <v>1000</v>
      </c>
      <c r="E42" s="447">
        <f>+'[3]Heinä'!Y7</f>
        <v>585</v>
      </c>
      <c r="F42" s="105">
        <f>+'[3]Heinä'!Z7</f>
        <v>808</v>
      </c>
      <c r="G42" s="326">
        <f>F42/D42</f>
        <v>0.808</v>
      </c>
    </row>
    <row r="43" spans="1:7" ht="14.25">
      <c r="A43" s="178"/>
      <c r="B43" s="169" t="s">
        <v>29</v>
      </c>
      <c r="C43" s="100"/>
      <c r="D43" s="260"/>
      <c r="E43" s="68"/>
      <c r="F43" s="281"/>
      <c r="G43" s="330"/>
    </row>
    <row r="44" spans="1:7" ht="14.25">
      <c r="A44" s="178" t="s">
        <v>32</v>
      </c>
      <c r="B44" s="180" t="s">
        <v>28</v>
      </c>
      <c r="C44" s="100">
        <v>2994</v>
      </c>
      <c r="D44" s="280">
        <v>3000</v>
      </c>
      <c r="E44" s="447">
        <f>+'[3]Heinä'!Y9</f>
        <v>1408</v>
      </c>
      <c r="F44" s="105">
        <f>+'[3]Heinä'!Z9</f>
        <v>2739</v>
      </c>
      <c r="G44" s="326">
        <f>F44/D44</f>
        <v>0.913</v>
      </c>
    </row>
    <row r="45" spans="1:7" ht="14.25">
      <c r="A45" s="178"/>
      <c r="B45" s="169" t="s">
        <v>29</v>
      </c>
      <c r="C45" s="100"/>
      <c r="D45" s="280"/>
      <c r="E45" s="69"/>
      <c r="F45" s="281"/>
      <c r="G45" s="331"/>
    </row>
    <row r="46" spans="1:7" ht="28.5">
      <c r="A46" s="178" t="s">
        <v>33</v>
      </c>
      <c r="B46" s="180" t="s">
        <v>28</v>
      </c>
      <c r="C46" s="100">
        <v>143</v>
      </c>
      <c r="D46" s="280">
        <v>130</v>
      </c>
      <c r="E46" s="447">
        <f>+'[3]Heinä'!Y11</f>
        <v>86</v>
      </c>
      <c r="F46" s="105">
        <f>+'[3]Heinä'!Z11</f>
        <v>169</v>
      </c>
      <c r="G46" s="326">
        <f>F46/D46</f>
        <v>1.3</v>
      </c>
    </row>
    <row r="47" spans="1:7" ht="14.25">
      <c r="A47" s="178"/>
      <c r="B47" s="169" t="s">
        <v>29</v>
      </c>
      <c r="C47" s="100"/>
      <c r="D47" s="280"/>
      <c r="E47" s="69"/>
      <c r="F47" s="281"/>
      <c r="G47" s="331"/>
    </row>
    <row r="48" spans="1:7" ht="28.5">
      <c r="A48" s="178" t="s">
        <v>34</v>
      </c>
      <c r="B48" s="169" t="s">
        <v>28</v>
      </c>
      <c r="C48" s="100">
        <v>17459</v>
      </c>
      <c r="D48" s="260">
        <v>17500</v>
      </c>
      <c r="E48" s="447">
        <f>+'[3]Heinä'!Y13</f>
        <v>10310</v>
      </c>
      <c r="F48" s="105">
        <f>+'[3]Heinä'!Z13</f>
        <v>9705</v>
      </c>
      <c r="G48" s="326">
        <f>F48/D48</f>
        <v>0.5545714285714286</v>
      </c>
    </row>
    <row r="49" spans="1:7" ht="14.25">
      <c r="A49" s="178"/>
      <c r="B49" s="169" t="s">
        <v>29</v>
      </c>
      <c r="C49" s="100"/>
      <c r="D49" s="260"/>
      <c r="E49" s="68"/>
      <c r="F49" s="281"/>
      <c r="G49" s="330"/>
    </row>
    <row r="50" spans="1:7" ht="25.5">
      <c r="A50" s="174" t="s">
        <v>35</v>
      </c>
      <c r="B50" s="169" t="s">
        <v>28</v>
      </c>
      <c r="C50" s="98"/>
      <c r="D50" s="260"/>
      <c r="E50" s="68"/>
      <c r="F50" s="281"/>
      <c r="G50" s="330"/>
    </row>
    <row r="51" spans="1:7" ht="12.75">
      <c r="A51" s="174"/>
      <c r="B51" s="169"/>
      <c r="C51" s="98"/>
      <c r="D51" s="260"/>
      <c r="E51" s="68"/>
      <c r="F51" s="281"/>
      <c r="G51" s="330"/>
    </row>
    <row r="52" spans="1:7" ht="28.5">
      <c r="A52" s="178" t="s">
        <v>36</v>
      </c>
      <c r="B52" s="169" t="s">
        <v>28</v>
      </c>
      <c r="C52" s="102">
        <v>122</v>
      </c>
      <c r="D52" s="260">
        <v>120</v>
      </c>
      <c r="E52" s="447">
        <f>+'[3]Heinä'!Y17</f>
        <v>68</v>
      </c>
      <c r="F52" s="105">
        <f>+'[3]Heinä'!Z17</f>
        <v>68</v>
      </c>
      <c r="G52" s="326">
        <f>F52/D52</f>
        <v>0.5666666666666667</v>
      </c>
    </row>
    <row r="53" spans="1:7" ht="14.25">
      <c r="A53" s="178"/>
      <c r="B53" s="169" t="s">
        <v>29</v>
      </c>
      <c r="C53" s="102"/>
      <c r="D53" s="260"/>
      <c r="E53" s="68"/>
      <c r="F53" s="281"/>
      <c r="G53" s="330"/>
    </row>
    <row r="54" spans="1:7" ht="14.25">
      <c r="A54" s="178" t="s">
        <v>37</v>
      </c>
      <c r="B54" s="169" t="s">
        <v>28</v>
      </c>
      <c r="C54" s="104">
        <v>40</v>
      </c>
      <c r="D54" s="260" t="s">
        <v>25</v>
      </c>
      <c r="E54" s="447">
        <f>+'[3]Heinä'!Y19</f>
        <v>10</v>
      </c>
      <c r="F54" s="105">
        <f>+'[3]Heinä'!Z19</f>
        <v>9</v>
      </c>
      <c r="G54" s="326"/>
    </row>
    <row r="55" spans="1:7" ht="12.75">
      <c r="A55" s="181" t="s">
        <v>38</v>
      </c>
      <c r="B55" s="169"/>
      <c r="C55" s="98">
        <v>12</v>
      </c>
      <c r="D55" s="105" t="s">
        <v>25</v>
      </c>
      <c r="E55" s="447">
        <f>+'[3]Heinä'!Y20</f>
        <v>5</v>
      </c>
      <c r="F55" s="105">
        <f>+'[3]Heinä'!Z20</f>
        <v>4</v>
      </c>
      <c r="G55" s="326"/>
    </row>
    <row r="56" spans="1:7" ht="12.75">
      <c r="A56" s="181" t="s">
        <v>39</v>
      </c>
      <c r="B56" s="169"/>
      <c r="C56" s="98">
        <v>28</v>
      </c>
      <c r="D56" s="260" t="s">
        <v>25</v>
      </c>
      <c r="E56" s="447">
        <f>+'[3]Heinä'!Y21</f>
        <v>5</v>
      </c>
      <c r="F56" s="105">
        <f>+'[3]Heinä'!Z21</f>
        <v>5</v>
      </c>
      <c r="G56" s="326"/>
    </row>
    <row r="57" spans="1:7" ht="12.75">
      <c r="A57" s="181"/>
      <c r="B57" s="169" t="s">
        <v>29</v>
      </c>
      <c r="C57" s="98"/>
      <c r="D57" s="260"/>
      <c r="E57" s="68"/>
      <c r="F57" s="281"/>
      <c r="G57" s="330"/>
    </row>
    <row r="58" spans="1:7" ht="14.25">
      <c r="A58" s="178" t="s">
        <v>40</v>
      </c>
      <c r="B58" s="169" t="s">
        <v>28</v>
      </c>
      <c r="C58" s="104">
        <v>30</v>
      </c>
      <c r="D58" s="260" t="s">
        <v>25</v>
      </c>
      <c r="E58" s="447">
        <f>+'[3]Heinä'!Y23</f>
        <v>8</v>
      </c>
      <c r="F58" s="105">
        <f>+'[3]Heinä'!Z23</f>
        <v>11</v>
      </c>
      <c r="G58" s="326"/>
    </row>
    <row r="59" spans="1:7" ht="12.75">
      <c r="A59" s="181" t="s">
        <v>38</v>
      </c>
      <c r="B59" s="169"/>
      <c r="C59" s="98">
        <v>3</v>
      </c>
      <c r="D59" s="105" t="s">
        <v>25</v>
      </c>
      <c r="E59" s="447">
        <f>+'[3]Heinä'!Y24</f>
        <v>1</v>
      </c>
      <c r="F59" s="105">
        <f>+'[3]Heinä'!Z24</f>
        <v>5</v>
      </c>
      <c r="G59" s="326"/>
    </row>
    <row r="60" spans="1:7" ht="12.75">
      <c r="A60" s="181" t="s">
        <v>39</v>
      </c>
      <c r="B60" s="169"/>
      <c r="C60" s="98">
        <v>27</v>
      </c>
      <c r="D60" s="260" t="s">
        <v>25</v>
      </c>
      <c r="E60" s="447">
        <f>+'[3]Heinä'!Y25</f>
        <v>7</v>
      </c>
      <c r="F60" s="105">
        <f>+'[3]Heinä'!Z25</f>
        <v>6</v>
      </c>
      <c r="G60" s="326"/>
    </row>
    <row r="61" spans="1:7" ht="12.75">
      <c r="A61" s="181"/>
      <c r="B61" s="169"/>
      <c r="C61" s="98"/>
      <c r="D61" s="260"/>
      <c r="E61" s="68"/>
      <c r="F61" s="281"/>
      <c r="G61" s="330"/>
    </row>
    <row r="62" spans="1:7" ht="14.25">
      <c r="A62" s="179" t="s">
        <v>41</v>
      </c>
      <c r="B62" s="169" t="s">
        <v>28</v>
      </c>
      <c r="C62" s="104">
        <v>4</v>
      </c>
      <c r="D62" s="260" t="s">
        <v>25</v>
      </c>
      <c r="E62" s="447">
        <f>+'[3]Heinä'!Y27</f>
        <v>0</v>
      </c>
      <c r="F62" s="105">
        <f>+'[3]Heinä'!Z27</f>
        <v>3</v>
      </c>
      <c r="G62" s="326"/>
    </row>
    <row r="63" spans="1:7" ht="12.75">
      <c r="A63" s="181" t="s">
        <v>38</v>
      </c>
      <c r="B63" s="169"/>
      <c r="C63" s="259"/>
      <c r="D63" s="105" t="s">
        <v>25</v>
      </c>
      <c r="E63" s="23"/>
      <c r="F63" s="281"/>
      <c r="G63" s="332"/>
    </row>
    <row r="64" spans="1:7" ht="12.75">
      <c r="A64" s="181" t="s">
        <v>39</v>
      </c>
      <c r="B64" s="169"/>
      <c r="C64" s="259">
        <v>4</v>
      </c>
      <c r="D64" s="260"/>
      <c r="E64" s="447">
        <f>+'[3]Heinä'!Y29</f>
        <v>0</v>
      </c>
      <c r="F64" s="105">
        <f>+'[3]Heinä'!Z29</f>
        <v>3</v>
      </c>
      <c r="G64" s="326"/>
    </row>
    <row r="65" spans="1:7" ht="12.75">
      <c r="A65" s="181"/>
      <c r="B65" s="169" t="s">
        <v>29</v>
      </c>
      <c r="C65" s="333"/>
      <c r="D65" s="260"/>
      <c r="E65" s="68"/>
      <c r="F65" s="281"/>
      <c r="G65" s="330"/>
    </row>
    <row r="66" spans="1:7" ht="28.5">
      <c r="A66" s="178" t="s">
        <v>42</v>
      </c>
      <c r="B66" s="169" t="s">
        <v>28</v>
      </c>
      <c r="C66" s="104">
        <v>20</v>
      </c>
      <c r="D66" s="260" t="s">
        <v>25</v>
      </c>
      <c r="E66" s="447">
        <f>+'[3]Heinä'!Y31</f>
        <v>11</v>
      </c>
      <c r="F66" s="105">
        <f>+'[3]Heinä'!Z31</f>
        <v>21</v>
      </c>
      <c r="G66" s="326"/>
    </row>
    <row r="67" spans="1:7" ht="12.75">
      <c r="A67" s="181" t="s">
        <v>38</v>
      </c>
      <c r="B67" s="169"/>
      <c r="C67" s="98">
        <v>15</v>
      </c>
      <c r="D67" s="105" t="s">
        <v>25</v>
      </c>
      <c r="E67" s="447">
        <f>+'[3]Heinä'!Y32</f>
        <v>11</v>
      </c>
      <c r="F67" s="105">
        <f>+'[3]Heinä'!Z32</f>
        <v>19</v>
      </c>
      <c r="G67" s="332"/>
    </row>
    <row r="68" spans="1:7" ht="12.75">
      <c r="A68" s="181" t="s">
        <v>39</v>
      </c>
      <c r="B68" s="169"/>
      <c r="C68" s="98">
        <v>5</v>
      </c>
      <c r="D68" s="260" t="s">
        <v>25</v>
      </c>
      <c r="E68" s="447">
        <f>+'[3]Heinä'!Y33</f>
        <v>0</v>
      </c>
      <c r="F68" s="105">
        <f>+'[3]Heinä'!Z33</f>
        <v>2</v>
      </c>
      <c r="G68" s="330"/>
    </row>
    <row r="69" spans="1:7" ht="12.75">
      <c r="A69" s="181"/>
      <c r="B69" s="169" t="s">
        <v>29</v>
      </c>
      <c r="C69" s="98"/>
      <c r="D69" s="260"/>
      <c r="E69" s="68"/>
      <c r="F69" s="281"/>
      <c r="G69" s="330"/>
    </row>
    <row r="70" spans="1:7" ht="14.25">
      <c r="A70" s="178" t="s">
        <v>43</v>
      </c>
      <c r="B70" s="169" t="s">
        <v>28</v>
      </c>
      <c r="C70" s="104">
        <v>1</v>
      </c>
      <c r="D70" s="260"/>
      <c r="E70" s="447">
        <f>+'[3]Heinä'!Y35</f>
        <v>1</v>
      </c>
      <c r="F70" s="105">
        <f>+'[3]Heinä'!Z35</f>
        <v>0</v>
      </c>
      <c r="G70" s="332"/>
    </row>
    <row r="71" spans="1:7" ht="12.75">
      <c r="A71" s="181" t="s">
        <v>38</v>
      </c>
      <c r="B71" s="169"/>
      <c r="C71" s="98"/>
      <c r="D71" s="260"/>
      <c r="E71" s="68"/>
      <c r="F71" s="281"/>
      <c r="G71" s="330"/>
    </row>
    <row r="72" spans="1:7" ht="12.75">
      <c r="A72" s="181" t="s">
        <v>39</v>
      </c>
      <c r="B72" s="169"/>
      <c r="C72" s="98">
        <v>1</v>
      </c>
      <c r="D72" s="260"/>
      <c r="E72" s="447">
        <f>+'[3]Heinä'!Y37</f>
        <v>1</v>
      </c>
      <c r="F72" s="105">
        <f>+'[3]Heinä'!Z37</f>
        <v>0</v>
      </c>
      <c r="G72" s="330"/>
    </row>
    <row r="73" spans="1:7" ht="12.75">
      <c r="A73" s="181"/>
      <c r="B73" s="169" t="s">
        <v>29</v>
      </c>
      <c r="C73" s="98"/>
      <c r="D73" s="260"/>
      <c r="E73" s="68"/>
      <c r="F73" s="281"/>
      <c r="G73" s="330"/>
    </row>
    <row r="74" spans="1:7" ht="12.75" hidden="1">
      <c r="A74" s="176" t="s">
        <v>44</v>
      </c>
      <c r="B74" s="169" t="s">
        <v>28</v>
      </c>
      <c r="C74" s="98"/>
      <c r="D74" s="260"/>
      <c r="E74" s="68"/>
      <c r="F74" s="281"/>
      <c r="G74" s="330"/>
    </row>
    <row r="75" spans="1:7" ht="12.75" hidden="1">
      <c r="A75" s="176"/>
      <c r="B75" s="169" t="s">
        <v>29</v>
      </c>
      <c r="C75" s="98"/>
      <c r="D75" s="260"/>
      <c r="E75" s="68"/>
      <c r="F75" s="281"/>
      <c r="G75" s="330"/>
    </row>
    <row r="76" spans="1:7" ht="12.75" hidden="1">
      <c r="A76" s="176" t="s">
        <v>45</v>
      </c>
      <c r="B76" s="169" t="s">
        <v>28</v>
      </c>
      <c r="C76" s="98"/>
      <c r="D76" s="260"/>
      <c r="E76" s="68"/>
      <c r="F76" s="281"/>
      <c r="G76" s="330"/>
    </row>
    <row r="77" spans="1:7" ht="12.75" hidden="1">
      <c r="A77" s="176"/>
      <c r="B77" s="169" t="s">
        <v>29</v>
      </c>
      <c r="C77" s="98"/>
      <c r="D77" s="260"/>
      <c r="E77" s="68"/>
      <c r="F77" s="281"/>
      <c r="G77" s="330"/>
    </row>
    <row r="78" spans="1:7" ht="38.25">
      <c r="A78" s="176" t="s">
        <v>76</v>
      </c>
      <c r="B78" s="169" t="s">
        <v>46</v>
      </c>
      <c r="C78" s="98">
        <v>1673</v>
      </c>
      <c r="D78" s="260">
        <v>2000</v>
      </c>
      <c r="E78" s="447">
        <f>+'[3]Heinä'!Y43</f>
        <v>0</v>
      </c>
      <c r="F78" s="105">
        <f>+'[3]Heinä'!Z43</f>
        <v>0</v>
      </c>
      <c r="G78" s="330"/>
    </row>
    <row r="79" spans="1:7" ht="12.75">
      <c r="A79" s="176"/>
      <c r="B79" s="169"/>
      <c r="C79" s="98"/>
      <c r="D79" s="260"/>
      <c r="E79" s="68"/>
      <c r="F79" s="281"/>
      <c r="G79" s="330"/>
    </row>
    <row r="80" spans="1:7" ht="12.75">
      <c r="A80" s="174" t="s">
        <v>47</v>
      </c>
      <c r="B80" s="169" t="s">
        <v>25</v>
      </c>
      <c r="C80" s="106" t="s">
        <v>25</v>
      </c>
      <c r="D80" s="260" t="s">
        <v>25</v>
      </c>
      <c r="E80" s="68"/>
      <c r="F80" s="281"/>
      <c r="G80" s="330"/>
    </row>
    <row r="81" spans="1:7" ht="12.75">
      <c r="A81" s="174"/>
      <c r="B81" s="169"/>
      <c r="C81" s="106"/>
      <c r="D81" s="260"/>
      <c r="E81" s="68"/>
      <c r="F81" s="281"/>
      <c r="G81" s="330"/>
    </row>
    <row r="82" spans="1:7" ht="12.75">
      <c r="A82" s="175" t="s">
        <v>48</v>
      </c>
      <c r="B82" s="169" t="s">
        <v>29</v>
      </c>
      <c r="C82" s="98"/>
      <c r="D82" s="260"/>
      <c r="E82" s="68"/>
      <c r="F82" s="281"/>
      <c r="G82" s="330"/>
    </row>
    <row r="83" spans="1:7" ht="12.75">
      <c r="A83" s="176" t="s">
        <v>49</v>
      </c>
      <c r="B83" s="169" t="s">
        <v>28</v>
      </c>
      <c r="C83" s="98">
        <v>1917</v>
      </c>
      <c r="D83" s="260">
        <v>2110</v>
      </c>
      <c r="E83" s="447">
        <f>+'[3]Heinä'!Y48</f>
        <v>0</v>
      </c>
      <c r="F83" s="105">
        <f>+'[3]Heinä'!Z48</f>
        <v>1267</v>
      </c>
      <c r="G83" s="326">
        <f>F83/D83</f>
        <v>0.6004739336492891</v>
      </c>
    </row>
    <row r="84" spans="1:7" ht="25.5">
      <c r="A84" s="176" t="s">
        <v>50</v>
      </c>
      <c r="B84" s="169" t="s">
        <v>28</v>
      </c>
      <c r="C84" s="98">
        <v>11325</v>
      </c>
      <c r="D84" s="260">
        <v>12900</v>
      </c>
      <c r="E84" s="447">
        <f>+'[3]Heinä'!Y49</f>
        <v>0</v>
      </c>
      <c r="F84" s="105">
        <f>+'[3]Heinä'!Z49</f>
        <v>5718</v>
      </c>
      <c r="G84" s="326">
        <f>F84/D84</f>
        <v>0.4432558139534884</v>
      </c>
    </row>
    <row r="85" spans="1:7" ht="12.75">
      <c r="A85" s="176" t="s">
        <v>51</v>
      </c>
      <c r="B85" s="169" t="s">
        <v>28</v>
      </c>
      <c r="C85" s="98">
        <v>4419</v>
      </c>
      <c r="D85" s="260">
        <v>4400</v>
      </c>
      <c r="E85" s="447">
        <f>+'[3]Heinä'!Y50</f>
        <v>0</v>
      </c>
      <c r="F85" s="105">
        <f>+'[3]Heinä'!Z50</f>
        <v>0</v>
      </c>
      <c r="G85" s="330"/>
    </row>
    <row r="86" spans="1:7" ht="12.75">
      <c r="A86" s="175" t="s">
        <v>52</v>
      </c>
      <c r="B86" s="169" t="s">
        <v>28</v>
      </c>
      <c r="C86" s="98">
        <v>2789</v>
      </c>
      <c r="D86" s="260">
        <v>3800</v>
      </c>
      <c r="E86" s="447">
        <f>+'[3]Heinä'!Y51</f>
        <v>0</v>
      </c>
      <c r="F86" s="105">
        <f>+'[3]Heinä'!Z51</f>
        <v>1672</v>
      </c>
      <c r="G86" s="326">
        <f>F86/D86</f>
        <v>0.44</v>
      </c>
    </row>
    <row r="87" spans="1:7" ht="12.75">
      <c r="A87" s="175"/>
      <c r="B87" s="169"/>
      <c r="C87" s="98"/>
      <c r="D87" s="260"/>
      <c r="E87" s="68"/>
      <c r="F87" s="281"/>
      <c r="G87" s="330"/>
    </row>
    <row r="88" spans="1:7" ht="12.75">
      <c r="A88" s="174" t="s">
        <v>53</v>
      </c>
      <c r="B88" s="169"/>
      <c r="C88" s="98"/>
      <c r="D88" s="260"/>
      <c r="E88" s="68"/>
      <c r="F88" s="281"/>
      <c r="G88" s="330"/>
    </row>
    <row r="89" spans="1:7" ht="25.5">
      <c r="A89" s="176" t="s">
        <v>54</v>
      </c>
      <c r="B89" s="169" t="s">
        <v>28</v>
      </c>
      <c r="C89" s="259">
        <v>23</v>
      </c>
      <c r="D89" s="260">
        <v>40</v>
      </c>
      <c r="E89" s="447">
        <f>+'[3]Heinä'!Y54</f>
        <v>14</v>
      </c>
      <c r="F89" s="105">
        <f>+'[3]Heinä'!Z54</f>
        <v>22</v>
      </c>
      <c r="G89" s="326">
        <f>F89/D89</f>
        <v>0.55</v>
      </c>
    </row>
    <row r="90" spans="1:7" ht="13.5" thickBot="1">
      <c r="A90" s="177" t="s">
        <v>25</v>
      </c>
      <c r="B90" s="171" t="s">
        <v>29</v>
      </c>
      <c r="C90" s="443"/>
      <c r="D90" s="444"/>
      <c r="E90" s="446"/>
      <c r="F90" s="445"/>
      <c r="G90" s="338"/>
    </row>
    <row r="91" spans="1:7" ht="13.5" thickBot="1">
      <c r="A91" s="537" t="s">
        <v>55</v>
      </c>
      <c r="B91" s="538"/>
      <c r="C91" s="535" t="s">
        <v>116</v>
      </c>
      <c r="D91" s="536"/>
      <c r="E91" s="50"/>
      <c r="F91" s="341"/>
      <c r="G91" s="44"/>
    </row>
    <row r="92" spans="1:7" ht="60.75" thickBot="1">
      <c r="A92" s="43"/>
      <c r="B92" s="65" t="s">
        <v>2</v>
      </c>
      <c r="C92" s="232">
        <v>2009</v>
      </c>
      <c r="D92" s="207" t="s">
        <v>26</v>
      </c>
      <c r="E92" s="314" t="s">
        <v>181</v>
      </c>
      <c r="F92" s="207" t="s">
        <v>182</v>
      </c>
      <c r="G92" s="300" t="s">
        <v>167</v>
      </c>
    </row>
    <row r="93" spans="1:7" ht="12.75">
      <c r="A93" s="26" t="s">
        <v>56</v>
      </c>
      <c r="B93" s="27" t="s">
        <v>57</v>
      </c>
      <c r="C93" s="418">
        <v>4926</v>
      </c>
      <c r="D93" s="419">
        <v>4800</v>
      </c>
      <c r="E93" s="419"/>
      <c r="F93" s="448"/>
      <c r="G93" s="302"/>
    </row>
    <row r="94" spans="1:7" ht="12.75">
      <c r="A94" s="26"/>
      <c r="B94" s="27" t="s">
        <v>58</v>
      </c>
      <c r="C94" s="259">
        <v>65800</v>
      </c>
      <c r="D94" s="260">
        <v>62300</v>
      </c>
      <c r="E94" s="105">
        <f>+'[4]Heinä'!Y5</f>
        <v>0</v>
      </c>
      <c r="F94" s="105">
        <f>+'[4]Heinä'!Z5</f>
        <v>40081</v>
      </c>
      <c r="G94" s="326">
        <f>F94/D94</f>
        <v>0.643354735152488</v>
      </c>
    </row>
    <row r="95" spans="1:7" ht="25.5" hidden="1">
      <c r="A95" s="26" t="s">
        <v>59</v>
      </c>
      <c r="B95" s="27" t="s">
        <v>57</v>
      </c>
      <c r="C95" s="259"/>
      <c r="D95" s="260"/>
      <c r="E95" s="105"/>
      <c r="F95" s="105"/>
      <c r="G95" s="45"/>
    </row>
    <row r="96" spans="1:7" ht="12.75" hidden="1">
      <c r="A96" s="26"/>
      <c r="B96" s="27" t="s">
        <v>58</v>
      </c>
      <c r="C96" s="259"/>
      <c r="D96" s="260"/>
      <c r="E96" s="105"/>
      <c r="F96" s="105"/>
      <c r="G96" s="45"/>
    </row>
    <row r="97" spans="1:7" ht="38.25">
      <c r="A97" s="26" t="s">
        <v>60</v>
      </c>
      <c r="B97" s="27" t="s">
        <v>57</v>
      </c>
      <c r="C97" s="259">
        <v>3090</v>
      </c>
      <c r="D97" s="260">
        <v>3100</v>
      </c>
      <c r="E97" s="105">
        <f>+'[4]Heinä'!Y8</f>
        <v>0</v>
      </c>
      <c r="F97" s="105">
        <f>+'[4]Heinä'!Z8</f>
        <v>0</v>
      </c>
      <c r="G97" s="45"/>
    </row>
    <row r="98" spans="1:7" ht="12.75">
      <c r="A98" s="26"/>
      <c r="B98" s="27" t="s">
        <v>58</v>
      </c>
      <c r="C98" s="259">
        <v>13951</v>
      </c>
      <c r="D98" s="260">
        <v>13959</v>
      </c>
      <c r="E98" s="105">
        <f>+'[4]Heinä'!Y9</f>
        <v>0</v>
      </c>
      <c r="F98" s="105">
        <f>+'[4]Heinä'!Z9</f>
        <v>14626</v>
      </c>
      <c r="G98" s="326">
        <f>F98/D98</f>
        <v>1.0477827924636436</v>
      </c>
    </row>
    <row r="99" spans="1:7" ht="25.5">
      <c r="A99" s="26" t="s">
        <v>61</v>
      </c>
      <c r="B99" s="27" t="s">
        <v>58</v>
      </c>
      <c r="C99" s="259">
        <v>201</v>
      </c>
      <c r="D99" s="260">
        <v>246</v>
      </c>
      <c r="E99" s="105">
        <f>+'[4]Heinä'!Y10</f>
        <v>0</v>
      </c>
      <c r="F99" s="105">
        <f>+'[4]Heinä'!Z10</f>
        <v>1329</v>
      </c>
      <c r="G99" s="326">
        <f>F99/D99</f>
        <v>5.402439024390244</v>
      </c>
    </row>
    <row r="100" spans="1:7" ht="12.75" hidden="1">
      <c r="A100" s="26" t="s">
        <v>62</v>
      </c>
      <c r="B100" s="27" t="s">
        <v>57</v>
      </c>
      <c r="C100" s="259"/>
      <c r="D100" s="260"/>
      <c r="E100" s="260"/>
      <c r="F100" s="105"/>
      <c r="G100" s="45"/>
    </row>
    <row r="101" spans="1:7" ht="12.75" hidden="1">
      <c r="A101" s="30"/>
      <c r="B101" s="27" t="s">
        <v>58</v>
      </c>
      <c r="C101" s="28"/>
      <c r="D101" s="29"/>
      <c r="E101" s="29"/>
      <c r="F101" s="145"/>
      <c r="G101" s="45"/>
    </row>
    <row r="102" spans="1:7" ht="12.75" hidden="1">
      <c r="A102" s="30"/>
      <c r="B102" s="27" t="s">
        <v>63</v>
      </c>
      <c r="C102" s="28"/>
      <c r="D102" s="29"/>
      <c r="E102" s="29"/>
      <c r="F102" s="145"/>
      <c r="G102" s="45"/>
    </row>
    <row r="103" spans="1:7" ht="13.5" thickBot="1">
      <c r="A103" s="218"/>
      <c r="B103" s="86"/>
      <c r="C103" s="137"/>
      <c r="D103" s="146"/>
      <c r="E103" s="138"/>
      <c r="F103" s="334"/>
      <c r="G103" s="343"/>
    </row>
    <row r="104" spans="1:7" ht="13.5" thickBot="1">
      <c r="A104" s="201" t="s">
        <v>78</v>
      </c>
      <c r="B104" s="202"/>
      <c r="C104" s="540" t="s">
        <v>116</v>
      </c>
      <c r="D104" s="541"/>
      <c r="E104" s="339"/>
      <c r="F104" s="340"/>
      <c r="G104" s="296"/>
    </row>
    <row r="105" spans="1:7" ht="60.75" thickBot="1">
      <c r="A105" s="41"/>
      <c r="B105" s="170" t="s">
        <v>2</v>
      </c>
      <c r="C105" s="232">
        <v>2009</v>
      </c>
      <c r="D105" s="233" t="s">
        <v>26</v>
      </c>
      <c r="E105" s="233" t="s">
        <v>184</v>
      </c>
      <c r="F105" s="351" t="s">
        <v>183</v>
      </c>
      <c r="G105" s="300" t="s">
        <v>167</v>
      </c>
    </row>
    <row r="106" spans="1:7" ht="12.75">
      <c r="A106" s="54" t="s">
        <v>79</v>
      </c>
      <c r="B106" s="55"/>
      <c r="C106" s="345"/>
      <c r="D106" s="346"/>
      <c r="E106" s="347"/>
      <c r="F106" s="348"/>
      <c r="G106" s="349" t="s">
        <v>176</v>
      </c>
    </row>
    <row r="107" spans="1:7" ht="25.5">
      <c r="A107" s="56" t="s">
        <v>80</v>
      </c>
      <c r="B107" s="48" t="s">
        <v>81</v>
      </c>
      <c r="C107" s="259">
        <v>2605</v>
      </c>
      <c r="D107" s="260">
        <v>2700</v>
      </c>
      <c r="E107" s="449">
        <f>+'[5]Heinä'!U4</f>
        <v>0</v>
      </c>
      <c r="F107" s="281">
        <f>+'[5]Heinä'!V4</f>
        <v>2357</v>
      </c>
      <c r="G107" s="337">
        <f>F107/D107</f>
        <v>0.8729629629629629</v>
      </c>
    </row>
    <row r="108" spans="1:7" ht="38.25">
      <c r="A108" s="56" t="s">
        <v>82</v>
      </c>
      <c r="B108" s="48" t="s">
        <v>83</v>
      </c>
      <c r="C108" s="259">
        <v>2379</v>
      </c>
      <c r="D108" s="260">
        <v>2465</v>
      </c>
      <c r="E108" s="272">
        <f>+'[5]Heinä'!U5</f>
        <v>0</v>
      </c>
      <c r="F108" s="281">
        <f>+'[5]Heinä'!V5</f>
        <v>2332</v>
      </c>
      <c r="G108" s="337">
        <f aca="true" t="shared" si="0" ref="G108:G113">F108/D108</f>
        <v>0.9460446247464503</v>
      </c>
    </row>
    <row r="109" spans="1:7" ht="12.75">
      <c r="A109" s="56"/>
      <c r="B109" s="48" t="s">
        <v>84</v>
      </c>
      <c r="C109" s="259">
        <v>1288</v>
      </c>
      <c r="D109" s="260">
        <v>1290</v>
      </c>
      <c r="E109" s="272">
        <f>+'[5]Heinä'!U6</f>
        <v>0</v>
      </c>
      <c r="F109" s="281">
        <f>+'[5]Heinä'!V6</f>
        <v>1142</v>
      </c>
      <c r="G109" s="337">
        <f t="shared" si="0"/>
        <v>0.8852713178294573</v>
      </c>
    </row>
    <row r="110" spans="1:7" ht="12.75">
      <c r="A110" s="56"/>
      <c r="B110" s="48" t="s">
        <v>85</v>
      </c>
      <c r="C110" s="259">
        <v>628</v>
      </c>
      <c r="D110" s="260">
        <v>683</v>
      </c>
      <c r="E110" s="272">
        <f>+'[5]Heinä'!U7</f>
        <v>0</v>
      </c>
      <c r="F110" s="281">
        <f>+'[5]Heinä'!V7</f>
        <v>640</v>
      </c>
      <c r="G110" s="337">
        <f t="shared" si="0"/>
        <v>0.9370424597364568</v>
      </c>
    </row>
    <row r="111" spans="1:7" ht="12.75">
      <c r="A111" s="56"/>
      <c r="B111" s="48" t="s">
        <v>86</v>
      </c>
      <c r="C111" s="259">
        <v>402</v>
      </c>
      <c r="D111" s="260">
        <v>427</v>
      </c>
      <c r="E111" s="272">
        <f>+'[5]Heinä'!U8</f>
        <v>0</v>
      </c>
      <c r="F111" s="281">
        <f>+'[5]Heinä'!V8</f>
        <v>473</v>
      </c>
      <c r="G111" s="337">
        <f t="shared" si="0"/>
        <v>1.1077283372365339</v>
      </c>
    </row>
    <row r="112" spans="1:7" ht="12.75">
      <c r="A112" s="56"/>
      <c r="B112" s="48" t="s">
        <v>87</v>
      </c>
      <c r="C112" s="259">
        <v>61</v>
      </c>
      <c r="D112" s="260">
        <v>65</v>
      </c>
      <c r="E112" s="272">
        <f>+'[5]Heinä'!U9</f>
        <v>0</v>
      </c>
      <c r="F112" s="281">
        <f>+'[5]Heinä'!V9</f>
        <v>77</v>
      </c>
      <c r="G112" s="337">
        <f t="shared" si="0"/>
        <v>1.1846153846153846</v>
      </c>
    </row>
    <row r="113" spans="1:7" ht="26.25" thickBot="1">
      <c r="A113" s="227" t="s">
        <v>88</v>
      </c>
      <c r="B113" s="220" t="s">
        <v>89</v>
      </c>
      <c r="C113" s="441">
        <v>588</v>
      </c>
      <c r="D113" s="267">
        <v>625</v>
      </c>
      <c r="E113" s="478">
        <f>+'[5]Heinä'!U10</f>
        <v>0</v>
      </c>
      <c r="F113" s="465">
        <f>+'[5]Heinä'!V10</f>
        <v>684</v>
      </c>
      <c r="G113" s="479">
        <f t="shared" si="0"/>
        <v>1.0944</v>
      </c>
    </row>
    <row r="114" spans="1:7" s="131" customFormat="1" ht="12.75">
      <c r="A114" s="226"/>
      <c r="B114" s="192"/>
      <c r="C114" s="188"/>
      <c r="D114" s="188"/>
      <c r="E114" s="189"/>
      <c r="G114" s="189"/>
    </row>
    <row r="115" spans="1:7" s="131" customFormat="1" ht="12.75">
      <c r="A115" s="226"/>
      <c r="B115" s="192"/>
      <c r="C115" s="188"/>
      <c r="D115" s="188"/>
      <c r="E115" s="189"/>
      <c r="G115" s="189"/>
    </row>
    <row r="116" spans="1:7" s="131" customFormat="1" ht="12.75">
      <c r="A116" s="226"/>
      <c r="B116" s="192"/>
      <c r="C116" s="188"/>
      <c r="D116" s="188"/>
      <c r="E116" s="189"/>
      <c r="G116" s="189"/>
    </row>
    <row r="117" spans="1:7" s="131" customFormat="1" ht="12.75">
      <c r="A117" s="226"/>
      <c r="B117" s="192"/>
      <c r="C117" s="188"/>
      <c r="D117" s="188"/>
      <c r="E117" s="189"/>
      <c r="G117" s="189"/>
    </row>
    <row r="118" spans="1:7" ht="13.5" thickBot="1">
      <c r="A118" s="226"/>
      <c r="B118" s="192"/>
      <c r="C118" s="188"/>
      <c r="D118" s="188"/>
      <c r="E118" s="189"/>
      <c r="F118" s="131"/>
      <c r="G118" s="189"/>
    </row>
    <row r="119" spans="1:7" ht="27.75" customHeight="1" thickBot="1">
      <c r="A119" s="228" t="s">
        <v>90</v>
      </c>
      <c r="B119" s="229"/>
      <c r="C119" s="232">
        <v>2009</v>
      </c>
      <c r="D119" s="233" t="s">
        <v>26</v>
      </c>
      <c r="E119" s="233" t="s">
        <v>184</v>
      </c>
      <c r="F119" s="351" t="s">
        <v>183</v>
      </c>
      <c r="G119" s="351" t="s">
        <v>167</v>
      </c>
    </row>
    <row r="120" spans="1:7" ht="12.75">
      <c r="A120" s="247"/>
      <c r="B120" s="248"/>
      <c r="C120" s="216"/>
      <c r="D120" s="217"/>
      <c r="E120" s="253"/>
      <c r="F120" s="34"/>
      <c r="G120" s="253" t="s">
        <v>176</v>
      </c>
    </row>
    <row r="121" spans="1:7" ht="12.75">
      <c r="A121" s="249" t="s">
        <v>91</v>
      </c>
      <c r="B121" s="225"/>
      <c r="C121" s="230">
        <v>1495</v>
      </c>
      <c r="D121" s="231">
        <f>D122+D123+D124+D125</f>
        <v>1265</v>
      </c>
      <c r="E121" s="316">
        <f>+'[5]Heinä'!U12</f>
        <v>0</v>
      </c>
      <c r="F121" s="155">
        <f>+'[5]Heinä'!V12</f>
        <v>1370</v>
      </c>
      <c r="G121" s="337">
        <f>F121/D121</f>
        <v>1.08300395256917</v>
      </c>
    </row>
    <row r="122" spans="1:7" ht="12.75">
      <c r="A122" s="194" t="s">
        <v>92</v>
      </c>
      <c r="B122" s="48" t="s">
        <v>93</v>
      </c>
      <c r="C122" s="61">
        <v>785</v>
      </c>
      <c r="D122" s="62">
        <v>590</v>
      </c>
      <c r="E122" s="74">
        <f>+'[5]Heinä'!U13</f>
        <v>0</v>
      </c>
      <c r="F122" s="29">
        <f>+'[5]Heinä'!V13</f>
        <v>659</v>
      </c>
      <c r="G122" s="337">
        <f aca="true" t="shared" si="1" ref="G122:G129">F122/D122</f>
        <v>1.116949152542373</v>
      </c>
    </row>
    <row r="123" spans="1:7" ht="12.75">
      <c r="A123" s="194" t="s">
        <v>94</v>
      </c>
      <c r="B123" s="48" t="s">
        <v>95</v>
      </c>
      <c r="C123" s="72">
        <v>45</v>
      </c>
      <c r="D123" s="74">
        <v>45</v>
      </c>
      <c r="E123" s="480">
        <f>+'[5]Heinä'!U14</f>
        <v>0</v>
      </c>
      <c r="F123" s="155">
        <f>+'[5]Heinä'!V14</f>
        <v>44</v>
      </c>
      <c r="G123" s="337">
        <f t="shared" si="1"/>
        <v>0.9777777777777777</v>
      </c>
    </row>
    <row r="124" spans="1:7" ht="51">
      <c r="A124" s="194" t="s">
        <v>96</v>
      </c>
      <c r="B124" s="48" t="s">
        <v>97</v>
      </c>
      <c r="C124" s="61">
        <v>469</v>
      </c>
      <c r="D124" s="62">
        <v>459</v>
      </c>
      <c r="E124" s="480">
        <f>+'[5]Heinä'!U15</f>
        <v>0</v>
      </c>
      <c r="F124" s="155">
        <f>+'[5]Heinä'!V15</f>
        <v>458</v>
      </c>
      <c r="G124" s="337">
        <f t="shared" si="1"/>
        <v>0.9978213507625272</v>
      </c>
    </row>
    <row r="125" spans="1:7" ht="38.25">
      <c r="A125" s="194" t="s">
        <v>98</v>
      </c>
      <c r="B125" s="48" t="s">
        <v>97</v>
      </c>
      <c r="C125" s="61">
        <v>196</v>
      </c>
      <c r="D125" s="74">
        <v>171</v>
      </c>
      <c r="E125" s="480">
        <f>+'[5]Heinä'!U16</f>
        <v>0</v>
      </c>
      <c r="F125" s="155">
        <f>+'[5]Heinä'!V16</f>
        <v>209</v>
      </c>
      <c r="G125" s="337">
        <f t="shared" si="1"/>
        <v>1.2222222222222223</v>
      </c>
    </row>
    <row r="126" spans="1:7" ht="25.5">
      <c r="A126" s="88" t="s">
        <v>99</v>
      </c>
      <c r="B126" s="47"/>
      <c r="C126" s="63">
        <v>556</v>
      </c>
      <c r="D126" s="64">
        <f>D127+D128</f>
        <v>602</v>
      </c>
      <c r="E126" s="480">
        <f>+'[5]Heinä'!U17</f>
        <v>0</v>
      </c>
      <c r="F126" s="155">
        <f>+'[5]Heinä'!V17</f>
        <v>581</v>
      </c>
      <c r="G126" s="337">
        <f>F126/D126</f>
        <v>0.9651162790697675</v>
      </c>
    </row>
    <row r="127" spans="1:7" ht="12.75">
      <c r="A127" s="194" t="s">
        <v>100</v>
      </c>
      <c r="B127" s="48" t="s">
        <v>95</v>
      </c>
      <c r="C127" s="75">
        <v>233</v>
      </c>
      <c r="D127" s="62">
        <v>235</v>
      </c>
      <c r="E127" s="480">
        <f>+'[5]Heinä'!U18</f>
        <v>0</v>
      </c>
      <c r="F127" s="155">
        <f>+'[5]Heinä'!V18</f>
        <v>211</v>
      </c>
      <c r="G127" s="337">
        <f>F127/D127</f>
        <v>0.8978723404255319</v>
      </c>
    </row>
    <row r="128" spans="1:7" ht="12.75">
      <c r="A128" s="194" t="s">
        <v>101</v>
      </c>
      <c r="B128" s="48" t="s">
        <v>95</v>
      </c>
      <c r="C128" s="61">
        <v>323</v>
      </c>
      <c r="D128" s="74">
        <v>367</v>
      </c>
      <c r="E128" s="480">
        <f>+'[5]Heinä'!U19</f>
        <v>0</v>
      </c>
      <c r="F128" s="155">
        <f>+'[5]Heinä'!V19</f>
        <v>370</v>
      </c>
      <c r="G128" s="337">
        <f t="shared" si="1"/>
        <v>1.008174386920981</v>
      </c>
    </row>
    <row r="129" spans="1:7" ht="26.25" thickBot="1">
      <c r="A129" s="250" t="s">
        <v>102</v>
      </c>
      <c r="B129" s="220"/>
      <c r="C129" s="251">
        <v>2051</v>
      </c>
      <c r="D129" s="252">
        <f>D121+D126</f>
        <v>1867</v>
      </c>
      <c r="E129" s="481">
        <f>+'[5]Heinä'!U20</f>
        <v>0</v>
      </c>
      <c r="F129" s="404">
        <f>+'[5]Heinä'!V20</f>
        <v>1951</v>
      </c>
      <c r="G129" s="337">
        <f t="shared" si="1"/>
        <v>1.044991965720407</v>
      </c>
    </row>
    <row r="130" spans="1:7" ht="36.75" thickBot="1">
      <c r="A130" s="317"/>
      <c r="B130" s="318"/>
      <c r="C130" s="232">
        <v>2009</v>
      </c>
      <c r="D130" s="233" t="s">
        <v>26</v>
      </c>
      <c r="E130" s="313" t="s">
        <v>181</v>
      </c>
      <c r="F130" s="118" t="s">
        <v>182</v>
      </c>
      <c r="G130" s="352"/>
    </row>
    <row r="131" spans="1:7" ht="12.75">
      <c r="A131" s="246" t="s">
        <v>103</v>
      </c>
      <c r="B131" s="319" t="s">
        <v>20</v>
      </c>
      <c r="C131" s="28">
        <v>99869</v>
      </c>
      <c r="D131" s="9">
        <v>101642</v>
      </c>
      <c r="E131" s="279">
        <f>+'[5]Heinä'!W21</f>
        <v>0</v>
      </c>
      <c r="F131" s="155">
        <f>+'[5]Heinä'!X21</f>
        <v>64088</v>
      </c>
      <c r="G131" s="326">
        <f>F131/D131</f>
        <v>0.6305267507526416</v>
      </c>
    </row>
    <row r="132" spans="1:7" ht="12.75">
      <c r="A132" s="57"/>
      <c r="B132" s="197" t="s">
        <v>104</v>
      </c>
      <c r="C132" s="28"/>
      <c r="D132" s="29"/>
      <c r="E132" s="49"/>
      <c r="F132" s="29"/>
      <c r="G132" s="45"/>
    </row>
    <row r="133" spans="1:7" ht="12.75">
      <c r="A133" s="58" t="s">
        <v>105</v>
      </c>
      <c r="B133" s="195" t="s">
        <v>20</v>
      </c>
      <c r="C133" s="353">
        <v>20173</v>
      </c>
      <c r="D133" s="29">
        <v>20423</v>
      </c>
      <c r="E133" s="99">
        <f>+'[5]Heinä'!W23</f>
        <v>0</v>
      </c>
      <c r="F133" s="29">
        <f>+'[5]Heinä'!X23</f>
        <v>12155</v>
      </c>
      <c r="G133" s="326">
        <f>F133/D133</f>
        <v>0.5951623169955442</v>
      </c>
    </row>
    <row r="134" spans="1:7" ht="12.75">
      <c r="A134" s="58"/>
      <c r="B134" s="195" t="s">
        <v>104</v>
      </c>
      <c r="C134" s="353">
        <v>1998</v>
      </c>
      <c r="D134" s="76">
        <v>2000</v>
      </c>
      <c r="E134" s="99">
        <f>+'[5]Heinä'!W24</f>
        <v>0</v>
      </c>
      <c r="F134" s="155">
        <f>+'[5]Heinä'!X24</f>
        <v>1100</v>
      </c>
      <c r="G134" s="326">
        <f>F134/D134</f>
        <v>0.55</v>
      </c>
    </row>
    <row r="135" spans="1:7" ht="12.75">
      <c r="A135" s="58" t="s">
        <v>106</v>
      </c>
      <c r="B135" s="197" t="s">
        <v>20</v>
      </c>
      <c r="C135" s="353">
        <v>2294</v>
      </c>
      <c r="D135" s="76">
        <v>2837</v>
      </c>
      <c r="E135" s="99">
        <f>+'[5]Heinä'!W25</f>
        <v>0</v>
      </c>
      <c r="F135" s="155">
        <f>+'[5]Heinä'!X25</f>
        <v>1489</v>
      </c>
      <c r="G135" s="326">
        <f>F135/D135</f>
        <v>0.5248501938667607</v>
      </c>
    </row>
    <row r="136" spans="1:7" ht="12.75">
      <c r="A136" s="58"/>
      <c r="B136" s="197" t="s">
        <v>104</v>
      </c>
      <c r="C136" s="353">
        <v>508</v>
      </c>
      <c r="D136" s="76">
        <v>558</v>
      </c>
      <c r="E136" s="99">
        <f>+'[5]Heinä'!W26</f>
        <v>0</v>
      </c>
      <c r="F136" s="155">
        <f>+'[5]Heinä'!X26</f>
        <v>275</v>
      </c>
      <c r="G136" s="326">
        <f>F136/D136</f>
        <v>0.492831541218638</v>
      </c>
    </row>
    <row r="137" spans="1:7" ht="12.75">
      <c r="A137" s="58" t="s">
        <v>107</v>
      </c>
      <c r="B137" s="195" t="s">
        <v>108</v>
      </c>
      <c r="C137" s="353">
        <v>51</v>
      </c>
      <c r="D137" s="76">
        <v>70</v>
      </c>
      <c r="E137" s="99">
        <f>+'[5]Heinä'!W27</f>
        <v>29</v>
      </c>
      <c r="F137" s="155">
        <f>+'[5]Heinä'!X27</f>
        <v>37</v>
      </c>
      <c r="G137" s="326">
        <f>F137/D137</f>
        <v>0.5285714285714286</v>
      </c>
    </row>
    <row r="138" spans="1:7" ht="12.75">
      <c r="A138" s="58"/>
      <c r="B138" s="195" t="s">
        <v>29</v>
      </c>
      <c r="C138" s="353">
        <v>51</v>
      </c>
      <c r="D138" s="76">
        <v>70</v>
      </c>
      <c r="E138" s="99">
        <f>+'[5]Heinä'!W28</f>
        <v>27</v>
      </c>
      <c r="F138" s="155">
        <f>+'[5]Heinä'!X28</f>
        <v>36</v>
      </c>
      <c r="G138" s="326"/>
    </row>
    <row r="139" spans="1:7" ht="12.75">
      <c r="A139" s="58" t="s">
        <v>109</v>
      </c>
      <c r="B139" s="195" t="s">
        <v>20</v>
      </c>
      <c r="C139" s="353">
        <v>28429</v>
      </c>
      <c r="D139" s="76">
        <v>28480</v>
      </c>
      <c r="E139" s="99">
        <f>+'[5]Heinä'!W29</f>
        <v>0</v>
      </c>
      <c r="F139" s="155">
        <f>+'[5]Heinä'!X29</f>
        <v>18174</v>
      </c>
      <c r="G139" s="326">
        <f aca="true" t="shared" si="2" ref="G139:G145">F139/D139</f>
        <v>0.6381320224719101</v>
      </c>
    </row>
    <row r="140" spans="1:7" ht="12.75">
      <c r="A140" s="58"/>
      <c r="B140" s="195" t="s">
        <v>104</v>
      </c>
      <c r="C140" s="353">
        <v>1804</v>
      </c>
      <c r="D140" s="76">
        <v>1890</v>
      </c>
      <c r="E140" s="99">
        <f>+'[5]Heinä'!W30</f>
        <v>0</v>
      </c>
      <c r="F140" s="155">
        <f>+'[5]Heinä'!X30</f>
        <v>1119</v>
      </c>
      <c r="G140" s="326">
        <f t="shared" si="2"/>
        <v>0.5920634920634921</v>
      </c>
    </row>
    <row r="141" spans="1:7" ht="12.75">
      <c r="A141" s="58" t="s">
        <v>110</v>
      </c>
      <c r="B141" s="197" t="s">
        <v>20</v>
      </c>
      <c r="C141" s="353">
        <v>48973</v>
      </c>
      <c r="D141" s="76">
        <v>49902</v>
      </c>
      <c r="E141" s="99">
        <f>+'[5]Heinä'!W31</f>
        <v>0</v>
      </c>
      <c r="F141" s="155">
        <f>+'[5]Heinä'!X31</f>
        <v>32270</v>
      </c>
      <c r="G141" s="326">
        <f t="shared" si="2"/>
        <v>0.646667468237746</v>
      </c>
    </row>
    <row r="142" spans="1:7" ht="12.75">
      <c r="A142" s="58"/>
      <c r="B142" s="197" t="s">
        <v>104</v>
      </c>
      <c r="C142" s="353">
        <v>1451</v>
      </c>
      <c r="D142" s="76">
        <v>1700</v>
      </c>
      <c r="E142" s="99">
        <f>+'[5]Heinä'!W32</f>
        <v>0</v>
      </c>
      <c r="F142" s="155">
        <f>+'[5]Heinä'!X32</f>
        <v>1128</v>
      </c>
      <c r="G142" s="326">
        <f t="shared" si="2"/>
        <v>0.6635294117647059</v>
      </c>
    </row>
    <row r="143" spans="1:7" ht="12.75">
      <c r="A143" s="198" t="s">
        <v>111</v>
      </c>
      <c r="B143" s="199" t="s">
        <v>112</v>
      </c>
      <c r="C143" s="354">
        <v>12</v>
      </c>
      <c r="D143" s="77">
        <v>12</v>
      </c>
      <c r="E143" s="99">
        <f>+'[5]Heinä'!U33</f>
        <v>13</v>
      </c>
      <c r="F143" s="155">
        <f>+'[5]Heinä'!V33</f>
        <v>19</v>
      </c>
      <c r="G143" s="337">
        <f t="shared" si="2"/>
        <v>1.5833333333333333</v>
      </c>
    </row>
    <row r="144" spans="1:7" ht="25.5">
      <c r="A144" s="88" t="s">
        <v>113</v>
      </c>
      <c r="B144" s="195" t="s">
        <v>114</v>
      </c>
      <c r="C144" s="354">
        <v>6</v>
      </c>
      <c r="D144" s="77">
        <v>6</v>
      </c>
      <c r="E144" s="99">
        <f>+'[5]Heinä'!U34</f>
        <v>19</v>
      </c>
      <c r="F144" s="155">
        <f>+'[5]Heinä'!V34</f>
        <v>14</v>
      </c>
      <c r="G144" s="337">
        <f t="shared" si="2"/>
        <v>2.3333333333333335</v>
      </c>
    </row>
    <row r="145" spans="1:7" ht="26.25" thickBot="1">
      <c r="A145" s="95" t="s">
        <v>115</v>
      </c>
      <c r="B145" s="200" t="s">
        <v>114</v>
      </c>
      <c r="C145" s="355">
        <v>5</v>
      </c>
      <c r="D145" s="78">
        <v>5</v>
      </c>
      <c r="E145" s="320">
        <f>+'[5]Heinä'!U35</f>
        <v>6</v>
      </c>
      <c r="F145" s="82">
        <f>+'[5]Heinä'!V35</f>
        <v>8</v>
      </c>
      <c r="G145" s="479">
        <f t="shared" si="2"/>
        <v>1.6</v>
      </c>
    </row>
    <row r="146" spans="1:7" ht="13.5" thickBot="1">
      <c r="A146" s="79"/>
      <c r="B146" s="192"/>
      <c r="C146" s="219"/>
      <c r="D146" s="219"/>
      <c r="E146" s="189"/>
      <c r="F146" s="188"/>
      <c r="G146" s="189"/>
    </row>
    <row r="147" spans="1:7" ht="13.5" thickBot="1">
      <c r="A147" s="160" t="s">
        <v>117</v>
      </c>
      <c r="B147" s="161"/>
      <c r="C147" s="535" t="s">
        <v>116</v>
      </c>
      <c r="D147" s="536"/>
      <c r="E147" s="50"/>
      <c r="F147" s="44"/>
      <c r="G147" s="50"/>
    </row>
    <row r="148" spans="1:7" ht="33.75" customHeight="1">
      <c r="A148" s="167"/>
      <c r="B148" s="221" t="s">
        <v>2</v>
      </c>
      <c r="C148" s="84">
        <v>2009</v>
      </c>
      <c r="D148" s="118" t="s">
        <v>26</v>
      </c>
      <c r="E148" s="313" t="s">
        <v>181</v>
      </c>
      <c r="F148" s="34" t="s">
        <v>182</v>
      </c>
      <c r="G148" s="325" t="s">
        <v>167</v>
      </c>
    </row>
    <row r="149" spans="1:7" ht="12.75">
      <c r="A149" s="88" t="s">
        <v>118</v>
      </c>
      <c r="B149" s="169"/>
      <c r="C149" s="28"/>
      <c r="D149" s="29"/>
      <c r="E149" s="120"/>
      <c r="F149" s="29"/>
      <c r="G149" s="45"/>
    </row>
    <row r="150" spans="1:7" ht="38.25">
      <c r="A150" s="89" t="s">
        <v>119</v>
      </c>
      <c r="B150" s="169" t="s">
        <v>57</v>
      </c>
      <c r="C150" s="532">
        <v>335</v>
      </c>
      <c r="D150" s="32">
        <v>454</v>
      </c>
      <c r="E150" s="120">
        <f>+'[1]Heinä'!Y4</f>
        <v>288</v>
      </c>
      <c r="F150" s="29">
        <f>+'[1]Heinä'!Z4</f>
        <v>0</v>
      </c>
      <c r="G150" s="450">
        <f>F150/D150</f>
        <v>0</v>
      </c>
    </row>
    <row r="151" spans="1:7" ht="38.25">
      <c r="A151" s="89" t="s">
        <v>120</v>
      </c>
      <c r="B151" s="169" t="s">
        <v>121</v>
      </c>
      <c r="C151" s="532">
        <v>311</v>
      </c>
      <c r="D151" s="32">
        <v>403</v>
      </c>
      <c r="E151" s="120">
        <f>+'[1]Heinä'!Y5</f>
        <v>254</v>
      </c>
      <c r="F151" s="29">
        <f>+'[1]Heinä'!Z5</f>
        <v>228</v>
      </c>
      <c r="G151" s="450">
        <f>F151/D151</f>
        <v>0.56575682382134</v>
      </c>
    </row>
    <row r="152" spans="1:7" ht="25.5">
      <c r="A152" s="89" t="s">
        <v>122</v>
      </c>
      <c r="B152" s="169" t="s">
        <v>57</v>
      </c>
      <c r="C152" s="28">
        <v>92</v>
      </c>
      <c r="D152" s="32">
        <v>97</v>
      </c>
      <c r="E152" s="120">
        <f>+'[1]Heinä'!Y6</f>
        <v>59</v>
      </c>
      <c r="F152" s="29">
        <f>+'[1]Heinä'!Z6</f>
        <v>62</v>
      </c>
      <c r="G152" s="450">
        <f>F152/D152</f>
        <v>0.6391752577319587</v>
      </c>
    </row>
    <row r="153" spans="1:7" ht="25.5">
      <c r="A153" s="89" t="s">
        <v>123</v>
      </c>
      <c r="B153" s="169" t="s">
        <v>124</v>
      </c>
      <c r="C153" s="28">
        <v>50</v>
      </c>
      <c r="D153" s="32">
        <v>50</v>
      </c>
      <c r="E153" s="120">
        <f>+'[1]Heinä'!Y7</f>
        <v>28</v>
      </c>
      <c r="F153" s="29">
        <f>+'[1]Heinä'!Z7</f>
        <v>31</v>
      </c>
      <c r="G153" s="450">
        <f>F153/D153</f>
        <v>0.62</v>
      </c>
    </row>
    <row r="154" spans="1:7" ht="25.5">
      <c r="A154" s="89" t="s">
        <v>125</v>
      </c>
      <c r="B154" s="169" t="s">
        <v>57</v>
      </c>
      <c r="C154" s="28">
        <v>19</v>
      </c>
      <c r="D154" s="32">
        <v>20</v>
      </c>
      <c r="E154" s="120">
        <f>+'[1]Heinä'!Y8</f>
        <v>0</v>
      </c>
      <c r="F154" s="29">
        <f>+'[1]Heinä'!Z8</f>
        <v>21</v>
      </c>
      <c r="G154" s="450">
        <f>F154/D154</f>
        <v>1.05</v>
      </c>
    </row>
    <row r="155" spans="1:7" ht="25.5" hidden="1">
      <c r="A155" s="89" t="s">
        <v>126</v>
      </c>
      <c r="B155" s="169" t="s">
        <v>57</v>
      </c>
      <c r="C155" s="28"/>
      <c r="D155" s="32"/>
      <c r="E155" s="120">
        <f>+'[1]Heinä'!Y9</f>
        <v>0</v>
      </c>
      <c r="F155" s="29">
        <f>+'[1]Heinä'!Z9</f>
        <v>0</v>
      </c>
      <c r="G155" s="45"/>
    </row>
    <row r="156" spans="1:7" ht="25.5" hidden="1">
      <c r="A156" s="89" t="s">
        <v>127</v>
      </c>
      <c r="B156" s="169" t="s">
        <v>57</v>
      </c>
      <c r="C156" s="28"/>
      <c r="D156" s="32"/>
      <c r="E156" s="120">
        <f>+'[1]Heinä'!Y10</f>
        <v>0</v>
      </c>
      <c r="F156" s="29">
        <f>+'[1]Heinä'!Z10</f>
        <v>0</v>
      </c>
      <c r="G156" s="45"/>
    </row>
    <row r="157" spans="1:7" ht="25.5" hidden="1">
      <c r="A157" s="89" t="s">
        <v>128</v>
      </c>
      <c r="B157" s="169" t="s">
        <v>57</v>
      </c>
      <c r="C157" s="28"/>
      <c r="D157" s="32"/>
      <c r="E157" s="120">
        <f>+'[1]Heinä'!Y11</f>
        <v>0</v>
      </c>
      <c r="F157" s="29">
        <f>+'[1]Heinä'!Z11</f>
        <v>0</v>
      </c>
      <c r="G157" s="45"/>
    </row>
    <row r="158" spans="1:7" ht="25.5">
      <c r="A158" s="89" t="s">
        <v>129</v>
      </c>
      <c r="B158" s="169" t="s">
        <v>57</v>
      </c>
      <c r="C158" s="28">
        <v>10</v>
      </c>
      <c r="D158" s="32">
        <v>15</v>
      </c>
      <c r="E158" s="120">
        <f>+'[1]Heinä'!Y12</f>
        <v>0</v>
      </c>
      <c r="F158" s="29">
        <f>+'[1]Heinä'!Z12</f>
        <v>13</v>
      </c>
      <c r="G158" s="450">
        <f>F158/D158</f>
        <v>0.8666666666666667</v>
      </c>
    </row>
    <row r="159" spans="1:7" ht="12.75" hidden="1">
      <c r="A159" s="90" t="s">
        <v>130</v>
      </c>
      <c r="B159" s="169" t="s">
        <v>57</v>
      </c>
      <c r="C159" s="28"/>
      <c r="D159" s="32"/>
      <c r="E159" s="120">
        <f>+'[1]Heinä'!Y13</f>
        <v>0</v>
      </c>
      <c r="F159" s="29">
        <f>+'[1]Heinä'!Z13</f>
        <v>0</v>
      </c>
      <c r="G159" s="45"/>
    </row>
    <row r="160" spans="1:7" ht="25.5">
      <c r="A160" s="88" t="s">
        <v>131</v>
      </c>
      <c r="B160" s="169"/>
      <c r="C160" s="28"/>
      <c r="D160" s="32"/>
      <c r="E160" s="120">
        <f>+'[1]Heinä'!Y14</f>
        <v>0</v>
      </c>
      <c r="F160" s="29">
        <f>+'[1]Heinä'!Z14</f>
        <v>0</v>
      </c>
      <c r="G160" s="45"/>
    </row>
    <row r="161" spans="1:7" ht="38.25">
      <c r="A161" s="89" t="s">
        <v>132</v>
      </c>
      <c r="B161" s="169"/>
      <c r="C161" s="28">
        <v>11</v>
      </c>
      <c r="D161" s="32">
        <v>13</v>
      </c>
      <c r="E161" s="120">
        <f>+'[1]Heinä'!Y15</f>
        <v>11</v>
      </c>
      <c r="F161" s="29">
        <f>+'[1]Heinä'!Z15</f>
        <v>0</v>
      </c>
      <c r="G161" s="450">
        <f>F161/D161</f>
        <v>0</v>
      </c>
    </row>
    <row r="162" spans="1:7" ht="39" thickBot="1">
      <c r="A162" s="89" t="s">
        <v>120</v>
      </c>
      <c r="B162" s="169"/>
      <c r="C162" s="28">
        <v>6</v>
      </c>
      <c r="D162" s="32">
        <v>6</v>
      </c>
      <c r="E162" s="121">
        <f>+'[1]Heinä'!Y16</f>
        <v>6</v>
      </c>
      <c r="F162" s="82">
        <f>+'[1]Heinä'!Z16</f>
        <v>5</v>
      </c>
      <c r="G162" s="450">
        <f>F162/D162</f>
        <v>0.8333333333333334</v>
      </c>
    </row>
    <row r="163" spans="1:7" ht="13.5" hidden="1" thickBot="1">
      <c r="A163" s="89" t="s">
        <v>122</v>
      </c>
      <c r="B163" s="169" t="s">
        <v>57</v>
      </c>
      <c r="C163" s="72"/>
      <c r="D163" s="97"/>
      <c r="E163" s="482"/>
      <c r="F163" s="483"/>
      <c r="G163" s="304"/>
    </row>
    <row r="164" spans="1:7" ht="26.25" hidden="1" thickBot="1">
      <c r="A164" s="89" t="s">
        <v>125</v>
      </c>
      <c r="B164" s="169" t="s">
        <v>57</v>
      </c>
      <c r="C164" s="72">
        <v>0</v>
      </c>
      <c r="D164" s="97">
        <v>0</v>
      </c>
      <c r="E164" s="122"/>
      <c r="F164" s="73"/>
      <c r="G164" s="304"/>
    </row>
    <row r="165" spans="1:7" ht="26.25" hidden="1" thickBot="1">
      <c r="A165" s="89" t="s">
        <v>126</v>
      </c>
      <c r="B165" s="169" t="s">
        <v>57</v>
      </c>
      <c r="C165" s="72"/>
      <c r="D165" s="97"/>
      <c r="E165" s="122"/>
      <c r="F165" s="73"/>
      <c r="G165" s="304"/>
    </row>
    <row r="166" spans="1:7" ht="26.25" hidden="1" thickBot="1">
      <c r="A166" s="89" t="s">
        <v>127</v>
      </c>
      <c r="B166" s="169" t="s">
        <v>57</v>
      </c>
      <c r="C166" s="72"/>
      <c r="D166" s="97"/>
      <c r="E166" s="122"/>
      <c r="F166" s="73"/>
      <c r="G166" s="304"/>
    </row>
    <row r="167" spans="1:7" ht="26.25" hidden="1" thickBot="1">
      <c r="A167" s="89" t="s">
        <v>128</v>
      </c>
      <c r="B167" s="169" t="s">
        <v>57</v>
      </c>
      <c r="C167" s="72"/>
      <c r="D167" s="97"/>
      <c r="E167" s="122"/>
      <c r="F167" s="73"/>
      <c r="G167" s="304"/>
    </row>
    <row r="168" spans="1:7" ht="13.5" hidden="1" thickBot="1">
      <c r="A168" s="90" t="s">
        <v>130</v>
      </c>
      <c r="B168" s="169"/>
      <c r="C168" s="28"/>
      <c r="D168" s="32"/>
      <c r="E168" s="120"/>
      <c r="F168" s="29"/>
      <c r="G168" s="45"/>
    </row>
    <row r="169" spans="1:7" ht="39" hidden="1" thickBot="1">
      <c r="A169" s="239" t="s">
        <v>133</v>
      </c>
      <c r="B169" s="171"/>
      <c r="C169" s="81"/>
      <c r="D169" s="138"/>
      <c r="E169" s="121"/>
      <c r="F169" s="82"/>
      <c r="G169" s="154"/>
    </row>
    <row r="170" spans="1:7" ht="60.75" thickBot="1">
      <c r="A170" s="236"/>
      <c r="B170" s="237"/>
      <c r="C170" s="238">
        <v>2009</v>
      </c>
      <c r="D170" s="207" t="s">
        <v>26</v>
      </c>
      <c r="E170" s="314" t="s">
        <v>181</v>
      </c>
      <c r="F170" s="207" t="s">
        <v>182</v>
      </c>
      <c r="G170" s="357" t="s">
        <v>167</v>
      </c>
    </row>
    <row r="171" spans="1:7" ht="12.75" hidden="1">
      <c r="A171" s="234" t="s">
        <v>134</v>
      </c>
      <c r="B171" s="235" t="s">
        <v>57</v>
      </c>
      <c r="C171" s="35"/>
      <c r="D171" s="342"/>
      <c r="E171" s="119"/>
      <c r="F171" s="36"/>
      <c r="G171" s="302"/>
    </row>
    <row r="172" spans="1:7" ht="25.5" hidden="1">
      <c r="A172" s="92" t="s">
        <v>135</v>
      </c>
      <c r="B172" s="169"/>
      <c r="C172" s="28"/>
      <c r="D172" s="32"/>
      <c r="E172" s="120"/>
      <c r="F172" s="29"/>
      <c r="G172" s="45"/>
    </row>
    <row r="173" spans="1:7" ht="12.75" hidden="1">
      <c r="A173" s="92" t="s">
        <v>136</v>
      </c>
      <c r="B173" s="169"/>
      <c r="C173" s="28"/>
      <c r="D173" s="32"/>
      <c r="E173" s="120"/>
      <c r="F173" s="29"/>
      <c r="G173" s="45"/>
    </row>
    <row r="174" spans="1:7" ht="25.5" hidden="1">
      <c r="A174" s="93" t="s">
        <v>137</v>
      </c>
      <c r="B174" s="169"/>
      <c r="C174" s="28"/>
      <c r="D174" s="32"/>
      <c r="E174" s="120"/>
      <c r="F174" s="29"/>
      <c r="G174" s="45"/>
    </row>
    <row r="175" spans="1:7" ht="25.5" hidden="1">
      <c r="A175" s="94" t="s">
        <v>138</v>
      </c>
      <c r="B175" s="169"/>
      <c r="C175" s="28"/>
      <c r="D175" s="32"/>
      <c r="E175" s="120"/>
      <c r="F175" s="29"/>
      <c r="G175" s="45"/>
    </row>
    <row r="176" spans="1:7" ht="38.25" hidden="1">
      <c r="A176" s="94" t="s">
        <v>139</v>
      </c>
      <c r="B176" s="169"/>
      <c r="C176" s="28"/>
      <c r="D176" s="32"/>
      <c r="E176" s="120"/>
      <c r="F176" s="29"/>
      <c r="G176" s="45"/>
    </row>
    <row r="177" spans="1:7" ht="12.75" hidden="1">
      <c r="A177" s="93" t="s">
        <v>140</v>
      </c>
      <c r="B177" s="169"/>
      <c r="C177" s="28"/>
      <c r="D177" s="32"/>
      <c r="E177" s="120"/>
      <c r="F177" s="29"/>
      <c r="G177" s="45"/>
    </row>
    <row r="178" spans="1:7" ht="12.75" hidden="1">
      <c r="A178" s="88" t="s">
        <v>141</v>
      </c>
      <c r="B178" s="169"/>
      <c r="C178" s="28"/>
      <c r="D178" s="32"/>
      <c r="E178" s="120"/>
      <c r="F178" s="29"/>
      <c r="G178" s="45"/>
    </row>
    <row r="179" spans="1:7" ht="12.75" hidden="1">
      <c r="A179" s="89" t="s">
        <v>142</v>
      </c>
      <c r="B179" s="169"/>
      <c r="C179" s="28"/>
      <c r="D179" s="32"/>
      <c r="E179" s="120"/>
      <c r="F179" s="29"/>
      <c r="G179" s="45"/>
    </row>
    <row r="180" spans="1:7" ht="38.25" hidden="1">
      <c r="A180" s="89" t="s">
        <v>143</v>
      </c>
      <c r="B180" s="169"/>
      <c r="C180" s="28"/>
      <c r="D180" s="32"/>
      <c r="E180" s="120"/>
      <c r="F180" s="29"/>
      <c r="G180" s="45"/>
    </row>
    <row r="181" spans="1:7" ht="25.5" hidden="1">
      <c r="A181" s="89" t="s">
        <v>144</v>
      </c>
      <c r="B181" s="169"/>
      <c r="C181" s="28"/>
      <c r="D181" s="32"/>
      <c r="E181" s="120"/>
      <c r="F181" s="29"/>
      <c r="G181" s="45"/>
    </row>
    <row r="182" spans="1:7" ht="25.5" hidden="1">
      <c r="A182" s="89" t="s">
        <v>145</v>
      </c>
      <c r="B182" s="169"/>
      <c r="C182" s="28"/>
      <c r="D182" s="32"/>
      <c r="E182" s="120"/>
      <c r="F182" s="29"/>
      <c r="G182" s="45"/>
    </row>
    <row r="183" spans="1:7" ht="76.5">
      <c r="A183" s="88" t="s">
        <v>146</v>
      </c>
      <c r="B183" s="169"/>
      <c r="C183" s="28"/>
      <c r="D183" s="32"/>
      <c r="E183" s="120"/>
      <c r="F183" s="29"/>
      <c r="G183" s="45"/>
    </row>
    <row r="184" spans="1:7" ht="12.75">
      <c r="A184" s="89" t="s">
        <v>147</v>
      </c>
      <c r="B184" s="169" t="s">
        <v>148</v>
      </c>
      <c r="C184" s="72">
        <v>35</v>
      </c>
      <c r="D184" s="97">
        <v>35</v>
      </c>
      <c r="E184" s="122">
        <f>+'[1]Heinä'!Y37</f>
        <v>0</v>
      </c>
      <c r="F184" s="29">
        <f>+'[1]Heinä'!Z37</f>
        <v>0</v>
      </c>
      <c r="G184" s="450">
        <f>F184/D184</f>
        <v>0</v>
      </c>
    </row>
    <row r="185" spans="1:7" ht="12.75">
      <c r="A185" s="89" t="s">
        <v>149</v>
      </c>
      <c r="B185" s="169" t="s">
        <v>150</v>
      </c>
      <c r="C185" s="72">
        <v>2300</v>
      </c>
      <c r="D185" s="97">
        <v>2300</v>
      </c>
      <c r="E185" s="122">
        <f>+'[1]Heinä'!Y38</f>
        <v>0</v>
      </c>
      <c r="F185" s="29">
        <f>+'[1]Heinä'!Z38</f>
        <v>0</v>
      </c>
      <c r="G185" s="450">
        <f>F185/D185</f>
        <v>0</v>
      </c>
    </row>
    <row r="186" spans="1:7" ht="77.25" thickBot="1">
      <c r="A186" s="95" t="s">
        <v>151</v>
      </c>
      <c r="B186" s="171" t="s">
        <v>57</v>
      </c>
      <c r="C186" s="81">
        <v>24</v>
      </c>
      <c r="D186" s="138">
        <v>26</v>
      </c>
      <c r="E186" s="484">
        <f>+'[1]Heinä'!Y39</f>
        <v>18</v>
      </c>
      <c r="F186" s="82">
        <f>+'[1]Heinä'!Z39</f>
        <v>28</v>
      </c>
      <c r="G186" s="451">
        <f>F186/D186</f>
        <v>1.0769230769230769</v>
      </c>
    </row>
  </sheetData>
  <mergeCells count="6">
    <mergeCell ref="A91:B91"/>
    <mergeCell ref="C91:D91"/>
    <mergeCell ref="C147:D147"/>
    <mergeCell ref="C104:D104"/>
    <mergeCell ref="C3:D3"/>
    <mergeCell ref="C36:D36"/>
  </mergeCells>
  <printOptions/>
  <pageMargins left="0.5905511811023623" right="0.5905511811023623" top="0.5905511811023623" bottom="0.5905511811023623" header="0.5118110236220472" footer="0.5118110236220472"/>
  <pageSetup cellComments="asDisplayed" horizontalDpi="600" verticalDpi="600" orientation="portrait" paperSize="9" scale="81" r:id="rId3"/>
  <headerFooter alignWithMargins="0">
    <oddFooter>&amp;L&amp;D &amp;T&amp;R&amp;P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mjarhio</dc:creator>
  <cp:keywords/>
  <dc:description/>
  <cp:lastModifiedBy>mjarhio</cp:lastModifiedBy>
  <cp:lastPrinted>2010-06-10T12:13:29Z</cp:lastPrinted>
  <dcterms:created xsi:type="dcterms:W3CDTF">2010-04-26T11:46:31Z</dcterms:created>
  <dcterms:modified xsi:type="dcterms:W3CDTF">2010-08-19T08:58:18Z</dcterms:modified>
  <cp:category/>
  <cp:version/>
  <cp:contentType/>
  <cp:contentStatus/>
</cp:coreProperties>
</file>