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-my.sharepoint.com/personal/satu_leppanen_turku_fi/Documents/eVaka/Tietopyynnöt/AVI 2_2025/"/>
    </mc:Choice>
  </mc:AlternateContent>
  <xr:revisionPtr revIDLastSave="1193" documentId="8_{B44C01C2-6795-4E23-B611-DA1936319E90}" xr6:coauthVersionLast="47" xr6:coauthVersionMax="47" xr10:uidLastSave="{BC3E1B77-2D62-41F3-9953-C1A2CCE85B68}"/>
  <bookViews>
    <workbookView xWindow="-19310" yWindow="-110" windowWidth="19420" windowHeight="10420" firstSheet="9" xr2:uid="{9F8050BF-D31B-48A4-BD91-868553549419}"/>
  </bookViews>
  <sheets>
    <sheet name="Päiväkodin henkilöstömitoitus" sheetId="4" r:id="rId1"/>
    <sheet name="Aurinkoiset" sheetId="6" r:id="rId2"/>
    <sheet name="Kuusenkerkät" sheetId="8" r:id="rId3"/>
    <sheet name="Lumihiutaleet" sheetId="7" r:id="rId4"/>
    <sheet name="Lumituiskut" sheetId="15" r:id="rId5"/>
    <sheet name="Pilvenhattarat" sheetId="5" r:id="rId6"/>
    <sheet name="Poutapilvet" sheetId="9" r:id="rId7"/>
    <sheet name="Päivänsäteet" sheetId="10" r:id="rId8"/>
    <sheet name="Salamat" sheetId="12" r:id="rId9"/>
    <sheet name="Tähtöset" sheetId="1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C15" i="4"/>
  <c r="D15" i="4"/>
  <c r="E15" i="4"/>
  <c r="D14" i="4"/>
  <c r="E14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4" i="4"/>
  <c r="H42" i="15"/>
  <c r="F42" i="15"/>
  <c r="H41" i="15"/>
  <c r="F41" i="15"/>
  <c r="H40" i="15"/>
  <c r="F40" i="15"/>
  <c r="H39" i="15"/>
  <c r="F39" i="15"/>
  <c r="H38" i="15"/>
  <c r="F38" i="15"/>
  <c r="H37" i="15"/>
  <c r="F37" i="15"/>
  <c r="H36" i="15"/>
  <c r="F36" i="15"/>
  <c r="H35" i="15"/>
  <c r="F35" i="15"/>
  <c r="H34" i="15"/>
  <c r="F34" i="15"/>
  <c r="H33" i="15"/>
  <c r="F33" i="15"/>
  <c r="H32" i="15"/>
  <c r="F32" i="15"/>
  <c r="H31" i="15"/>
  <c r="F31" i="15"/>
  <c r="H30" i="15"/>
  <c r="F30" i="15"/>
  <c r="H29" i="15"/>
  <c r="F29" i="15"/>
  <c r="H28" i="15"/>
  <c r="F28" i="15"/>
  <c r="H27" i="15"/>
  <c r="F27" i="15"/>
  <c r="H26" i="15"/>
  <c r="F26" i="15"/>
  <c r="H25" i="15"/>
  <c r="F25" i="15"/>
  <c r="H24" i="15"/>
  <c r="F24" i="15"/>
  <c r="H23" i="15"/>
  <c r="F23" i="15"/>
  <c r="H22" i="15"/>
  <c r="F22" i="15"/>
  <c r="H21" i="15"/>
  <c r="F21" i="15"/>
  <c r="H20" i="15"/>
  <c r="F20" i="15"/>
  <c r="H19" i="15"/>
  <c r="F19" i="15"/>
  <c r="H18" i="15"/>
  <c r="F18" i="15"/>
  <c r="H17" i="15"/>
  <c r="F17" i="15"/>
  <c r="H16" i="15"/>
  <c r="F16" i="15"/>
  <c r="H15" i="15"/>
  <c r="F15" i="15"/>
  <c r="G8" i="15"/>
  <c r="H42" i="13"/>
  <c r="F42" i="13"/>
  <c r="H41" i="13"/>
  <c r="F41" i="13"/>
  <c r="H40" i="13"/>
  <c r="F40" i="13"/>
  <c r="H39" i="13"/>
  <c r="F39" i="13"/>
  <c r="H38" i="13"/>
  <c r="F38" i="13"/>
  <c r="H37" i="13"/>
  <c r="F37" i="13"/>
  <c r="H36" i="13"/>
  <c r="F36" i="13"/>
  <c r="H35" i="13"/>
  <c r="F35" i="13"/>
  <c r="H34" i="13"/>
  <c r="F34" i="13"/>
  <c r="H33" i="13"/>
  <c r="F33" i="13"/>
  <c r="H32" i="13"/>
  <c r="F32" i="13"/>
  <c r="H31" i="13"/>
  <c r="F31" i="13"/>
  <c r="H30" i="13"/>
  <c r="F30" i="13"/>
  <c r="H29" i="13"/>
  <c r="F29" i="13"/>
  <c r="H28" i="13"/>
  <c r="F28" i="13"/>
  <c r="H27" i="13"/>
  <c r="F27" i="13"/>
  <c r="H26" i="13"/>
  <c r="F26" i="13"/>
  <c r="H25" i="13"/>
  <c r="F25" i="13"/>
  <c r="H24" i="13"/>
  <c r="F24" i="13"/>
  <c r="H23" i="13"/>
  <c r="F23" i="13"/>
  <c r="H22" i="13"/>
  <c r="F22" i="13"/>
  <c r="H21" i="13"/>
  <c r="F21" i="13"/>
  <c r="H20" i="13"/>
  <c r="F20" i="13"/>
  <c r="H19" i="13"/>
  <c r="F19" i="13"/>
  <c r="H18" i="13"/>
  <c r="F18" i="13"/>
  <c r="H17" i="13"/>
  <c r="F17" i="13"/>
  <c r="H16" i="13"/>
  <c r="F16" i="13"/>
  <c r="H15" i="13"/>
  <c r="F15" i="13"/>
  <c r="G8" i="13"/>
  <c r="H42" i="12"/>
  <c r="F42" i="12"/>
  <c r="H41" i="12"/>
  <c r="F41" i="12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H28" i="12"/>
  <c r="F28" i="12"/>
  <c r="H27" i="12"/>
  <c r="F27" i="12"/>
  <c r="H26" i="12"/>
  <c r="F26" i="12"/>
  <c r="H25" i="12"/>
  <c r="F25" i="12"/>
  <c r="H24" i="12"/>
  <c r="F24" i="12"/>
  <c r="H23" i="12"/>
  <c r="F23" i="12"/>
  <c r="H22" i="12"/>
  <c r="F22" i="12"/>
  <c r="H21" i="12"/>
  <c r="F21" i="12"/>
  <c r="H20" i="12"/>
  <c r="F20" i="12"/>
  <c r="H19" i="12"/>
  <c r="F19" i="12"/>
  <c r="H18" i="12"/>
  <c r="F18" i="12"/>
  <c r="H17" i="12"/>
  <c r="F17" i="12"/>
  <c r="H16" i="12"/>
  <c r="F16" i="12"/>
  <c r="H15" i="12"/>
  <c r="F15" i="12"/>
  <c r="G8" i="12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G8" i="10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G8" i="9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G8" i="8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G8" i="6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4" i="4"/>
  <c r="F16" i="5"/>
  <c r="F17" i="5"/>
  <c r="F18" i="5"/>
  <c r="F19" i="5"/>
  <c r="F20" i="5"/>
  <c r="F21" i="5"/>
  <c r="H15" i="5"/>
  <c r="F15" i="5"/>
  <c r="G20" i="4"/>
  <c r="G19" i="4"/>
  <c r="G18" i="4"/>
  <c r="G17" i="4"/>
  <c r="G16" i="4"/>
  <c r="G15" i="4"/>
  <c r="H21" i="5"/>
  <c r="H20" i="5"/>
  <c r="H19" i="5"/>
  <c r="H18" i="5"/>
  <c r="H17" i="5"/>
  <c r="H16" i="5"/>
</calcChain>
</file>

<file path=xl/sharedStrings.xml><?xml version="1.0" encoding="utf-8"?>
<sst xmlns="http://schemas.openxmlformats.org/spreadsheetml/2006/main" count="188" uniqueCount="37">
  <si>
    <t>Päiväkodin henkilöstömitoitus</t>
  </si>
  <si>
    <t>Kunta</t>
  </si>
  <si>
    <t>Turku</t>
  </si>
  <si>
    <t>Päiväkodin nimi</t>
  </si>
  <si>
    <t>Kukola-Moikoisten päiväkoti, Honkaistentie 72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</si>
  <si>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</si>
  <si>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</si>
  <si>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</si>
  <si>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</si>
  <si>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</si>
  <si>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</si>
  <si>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</si>
  <si>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</si>
  <si>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</si>
  <si>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</si>
  <si>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</si>
  <si>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</si>
  <si>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</si>
  <si>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Aurinkoiset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</si>
  <si>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</si>
  <si>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</si>
  <si>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</si>
  <si>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</si>
  <si>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</si>
  <si>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</si>
  <si>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</si>
  <si>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</si>
  <si>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</si>
  <si>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</si>
  <si>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Kuusenkerkät</t>
  </si>
  <si>
    <t>Lumihiutaleet</t>
  </si>
  <si>
    <t>Lumituiskut</t>
  </si>
  <si>
    <t>Pilvenhattarat</t>
  </si>
  <si>
    <t>Poutapilvet</t>
  </si>
  <si>
    <t>Päivänsäteet</t>
  </si>
  <si>
    <t>Salamat</t>
  </si>
  <si>
    <t>Tähtöset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</si>
</sst>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4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tabSelected="1" topLeftCell="A12" zoomScaleNormal="100" workbookViewId="0">
      <selection activeCell="L15" sqref="L15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8" t="s">
        <v>2</v>
      </c>
      <c r="E5" s="38"/>
      <c r="F5" s="38"/>
      <c r="G5" s="15"/>
      <c r="H5" s="1"/>
    </row>
    <row r="6" spans="1:8">
      <c r="A6" s="1"/>
      <c r="B6" s="1" t="s">
        <v>3</v>
      </c>
      <c r="C6" s="1"/>
      <c r="D6" s="38" t="s">
        <v>4</v>
      </c>
      <c r="E6" s="38"/>
      <c r="F6" s="38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9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v>25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Aurinkoiset!C15+Kuusenkerkät!C15+Lumihiutaleet!C15+Lumituiskut!C15+Pilvenhattarat!C15+Poutapilvet!C15+Päivänsäteet!C15+Salamat!C15+Tähtöset!C15</f>
        <v>28</v>
      </c>
      <c r="D14" s="3">
        <f>Aurinkoiset!D15+Kuusenkerkät!D15+Lumihiutaleet!D15+Lumituiskut!D15+Pilvenhattarat!D15+Poutapilvet!D15+Päivänsäteet!D15+Salamat!D15+Tähtöset!D15</f>
        <v>3</v>
      </c>
      <c r="E14" s="3">
        <f>Aurinkoiset!E15+Kuusenkerkät!E15+Lumihiutaleet!E15+Lumituiskut!E15+Pilvenhattarat!E15+Poutapilvet!E15+Päivänsäteet!E15+Salamat!E15+Tähtöset!E15</f>
        <v>70</v>
      </c>
      <c r="F14" s="3">
        <f>Aurinkoiset!G15+Kuusenkerkät!G15+Lumihiutaleet!G15+Lumituiskut!G15+Pilvenhattarat!G15+Poutapilvet!G15+Päivänsäteet!G15+Salamat!G15+Tähtöset!G15</f>
        <v>24</v>
      </c>
      <c r="G14" s="10">
        <f>IFERROR(SUM(C14*1.75,D14*0.5381,E14)/F14,0)</f>
        <v>5.025595833333333</v>
      </c>
      <c r="H14" s="1"/>
    </row>
    <row r="15" spans="1:8">
      <c r="A15" s="1"/>
      <c r="B15" s="5">
        <v>45608</v>
      </c>
      <c r="C15" s="3">
        <f>Aurinkoiset!C16+Kuusenkerkät!C16+Lumihiutaleet!C16+Lumituiskut!C16+Pilvenhattarat!C16+Poutapilvet!C16+Päivänsäteet!C16+Salamat!C16+Tähtöset!C16</f>
        <v>26</v>
      </c>
      <c r="D15" s="3">
        <f>Aurinkoiset!D16+Kuusenkerkät!D16+Lumihiutaleet!D16+Lumituiskut!D16+Pilvenhattarat!D16+Poutapilvet!D16+Päivänsäteet!D16+Salamat!D16+Tähtöset!D16</f>
        <v>2</v>
      </c>
      <c r="E15" s="3">
        <f>Aurinkoiset!E16+Kuusenkerkät!E16+Lumihiutaleet!E16+Lumituiskut!E16+Pilvenhattarat!E16+Poutapilvet!E16+Päivänsäteet!E16+Salamat!E16+Tähtöset!E16</f>
        <v>75</v>
      </c>
      <c r="F15" s="3">
        <f>Aurinkoiset!G16+Kuusenkerkät!G16+Lumihiutaleet!G16+Lumituiskut!G16+Pilvenhattarat!G16+Poutapilvet!G16+Päivänsäteet!G16+Salamat!G16+Tähtöset!G16</f>
        <v>24</v>
      </c>
      <c r="G15" s="10">
        <f t="shared" ref="G15:G20" si="0">IFERROR(SUM(C15*1.75,D15*0.5381,E15)/F15,0)</f>
        <v>5.0656749999999997</v>
      </c>
      <c r="H15" s="1"/>
    </row>
    <row r="16" spans="1:8">
      <c r="A16" s="1"/>
      <c r="B16" s="5">
        <v>45609</v>
      </c>
      <c r="C16" s="3">
        <f>Aurinkoiset!C17+Kuusenkerkät!C17+Lumihiutaleet!C17+Lumituiskut!C17+Pilvenhattarat!C17+Poutapilvet!C17+Päivänsäteet!C17+Salamat!C17+Tähtöset!C17</f>
        <v>28</v>
      </c>
      <c r="D16" s="3">
        <f>Aurinkoiset!D17+Kuusenkerkät!D17+Lumihiutaleet!D17+Lumituiskut!D17+Pilvenhattarat!D17+Poutapilvet!D17+Päivänsäteet!D17+Salamat!D17+Tähtöset!D17</f>
        <v>2</v>
      </c>
      <c r="E16" s="3">
        <f>Aurinkoiset!E17+Kuusenkerkät!E17+Lumihiutaleet!E17+Lumituiskut!E17+Pilvenhattarat!E17+Poutapilvet!E17+Päivänsäteet!E17+Salamat!E17+Tähtöset!E17</f>
        <v>71</v>
      </c>
      <c r="F16" s="3">
        <f>Aurinkoiset!G17+Kuusenkerkät!G17+Lumihiutaleet!G17+Lumituiskut!G17+Pilvenhattarat!G17+Poutapilvet!G17+Päivänsäteet!G17+Salamat!G17+Tähtöset!G17</f>
        <v>22</v>
      </c>
      <c r="G16" s="10">
        <f t="shared" si="0"/>
        <v>5.5034636363636364</v>
      </c>
      <c r="H16" s="1"/>
    </row>
    <row r="17" spans="1:8">
      <c r="A17" s="1"/>
      <c r="B17" s="5">
        <v>45610</v>
      </c>
      <c r="C17" s="3">
        <f>Aurinkoiset!C18+Kuusenkerkät!C18+Lumihiutaleet!C18+Lumituiskut!C18+Pilvenhattarat!C18+Poutapilvet!C18+Päivänsäteet!C18+Salamat!C18+Tähtöset!C18</f>
        <v>31</v>
      </c>
      <c r="D17" s="3">
        <f>Aurinkoiset!D18+Kuusenkerkät!D18+Lumihiutaleet!D18+Lumituiskut!D18+Pilvenhattarat!D18+Poutapilvet!D18+Päivänsäteet!D18+Salamat!D18+Tähtöset!D18</f>
        <v>2</v>
      </c>
      <c r="E17" s="3">
        <f>Aurinkoiset!E18+Kuusenkerkät!E18+Lumihiutaleet!E18+Lumituiskut!E18+Pilvenhattarat!E18+Poutapilvet!E18+Päivänsäteet!E18+Salamat!E18+Tähtöset!E18</f>
        <v>76</v>
      </c>
      <c r="F17" s="3">
        <f>Aurinkoiset!G18+Kuusenkerkät!G18+Lumihiutaleet!G18+Lumituiskut!G18+Pilvenhattarat!G18+Poutapilvet!G18+Päivänsäteet!G18+Salamat!G18+Tähtöset!G18</f>
        <v>23</v>
      </c>
      <c r="G17" s="10">
        <f t="shared" si="0"/>
        <v>5.7098347826086959</v>
      </c>
      <c r="H17" s="1"/>
    </row>
    <row r="18" spans="1:8">
      <c r="A18" s="1"/>
      <c r="B18" s="5">
        <v>45611</v>
      </c>
      <c r="C18" s="3">
        <f>Aurinkoiset!C19+Kuusenkerkät!C19+Lumihiutaleet!C19+Lumituiskut!C19+Pilvenhattarat!C19+Poutapilvet!C19+Päivänsäteet!C19+Salamat!C19+Tähtöset!C19</f>
        <v>28</v>
      </c>
      <c r="D18" s="3">
        <f>Aurinkoiset!D19+Kuusenkerkät!D19+Lumihiutaleet!D19+Lumituiskut!D19+Pilvenhattarat!D19+Poutapilvet!D19+Päivänsäteet!D19+Salamat!D19+Tähtöset!D19</f>
        <v>2</v>
      </c>
      <c r="E18" s="3">
        <f>Aurinkoiset!E19+Kuusenkerkät!E19+Lumihiutaleet!E19+Lumituiskut!E19+Pilvenhattarat!E19+Poutapilvet!E19+Päivänsäteet!E19+Salamat!E19+Tähtöset!E19</f>
        <v>64</v>
      </c>
      <c r="F18" s="3">
        <f>Aurinkoiset!G19+Kuusenkerkät!G19+Lumihiutaleet!G19+Lumituiskut!G19+Pilvenhattarat!G19+Poutapilvet!G19+Päivänsäteet!G19+Salamat!G19+Tähtöset!G19</f>
        <v>25</v>
      </c>
      <c r="G18" s="10">
        <f t="shared" si="0"/>
        <v>4.5630480000000002</v>
      </c>
      <c r="H18" s="1"/>
    </row>
    <row r="19" spans="1:8">
      <c r="A19" s="1"/>
      <c r="B19" s="5">
        <v>45612</v>
      </c>
      <c r="C19" s="3">
        <f>Aurinkoiset!C20+Kuusenkerkät!C20+Lumihiutaleet!C20+Lumituiskut!C20+Pilvenhattarat!C20+Poutapilvet!C20+Päivänsäteet!C20+Salamat!C20+Tähtöset!C20</f>
        <v>0</v>
      </c>
      <c r="D19" s="3">
        <f>Aurinkoiset!D20+Kuusenkerkät!D20+Lumihiutaleet!D20+Lumituiskut!D20+Pilvenhattarat!D20+Poutapilvet!D20+Päivänsäteet!D20+Salamat!D20+Tähtöset!D20</f>
        <v>0</v>
      </c>
      <c r="E19" s="3">
        <f>Aurinkoiset!E20+Kuusenkerkät!E20+Lumihiutaleet!E20+Lumituiskut!E20+Pilvenhattarat!E20+Poutapilvet!E20+Päivänsäteet!E20+Salamat!E20+Tähtöset!E20</f>
        <v>0</v>
      </c>
      <c r="F19" s="3">
        <f>Aurinkoiset!G20+Kuusenkerkät!G20+Lumihiutaleet!G20+Lumituiskut!G20+Pilvenhattarat!G20+Poutapilvet!G20+Päivänsäteet!G20+Salamat!G20+Tähtöset!G20</f>
        <v>0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Aurinkoiset!C21+Kuusenkerkät!C21+Lumihiutaleet!C21+Lumituiskut!C21+Pilvenhattarat!C21+Poutapilvet!C21+Päivänsäteet!C21+Salamat!C21+Tähtöset!C21</f>
        <v>0</v>
      </c>
      <c r="D20" s="20">
        <f>Aurinkoiset!D21+Kuusenkerkät!D21+Lumihiutaleet!D21+Lumituiskut!D21+Pilvenhattarat!D21+Poutapilvet!D21+Päivänsäteet!D21+Salamat!D21+Tähtöset!D21</f>
        <v>0</v>
      </c>
      <c r="E20" s="20">
        <f>Aurinkoiset!E21+Kuusenkerkät!E21+Lumihiutaleet!E21+Lumituiskut!E21+Pilvenhattarat!E21+Poutapilvet!E21+Päivänsäteet!E21+Salamat!E21+Tähtöset!E21</f>
        <v>0</v>
      </c>
      <c r="F20" s="20">
        <f>Aurinkoiset!G21+Kuusenkerkät!G21+Lumihiutaleet!G21+Lumituiskut!G21+Pilvenhattarat!G21+Poutapilvet!G21+Päivänsäteet!G21+Salamat!G21+Tähtöset!G21</f>
        <v>0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Aurinkoiset!C22+Kuusenkerkät!C22+Lumihiutaleet!C22+Lumituiskut!C22+Pilvenhattarat!C22+Poutapilvet!C22+Päivänsäteet!C22+Salamat!C22+Tähtöset!C22</f>
        <v>28</v>
      </c>
      <c r="D21" s="17">
        <f>Aurinkoiset!D22+Kuusenkerkät!D22+Lumihiutaleet!D22+Lumituiskut!D22+Pilvenhattarat!D22+Poutapilvet!D22+Päivänsäteet!D22+Salamat!D22+Tähtöset!D22</f>
        <v>3</v>
      </c>
      <c r="E21" s="17">
        <f>Aurinkoiset!E22+Kuusenkerkät!E22+Lumihiutaleet!E22+Lumituiskut!E22+Pilvenhattarat!E22+Poutapilvet!E22+Päivänsäteet!E22+Salamat!E22+Tähtöset!E22</f>
        <v>66</v>
      </c>
      <c r="F21" s="17">
        <f>Aurinkoiset!G22+Kuusenkerkät!G22+Lumihiutaleet!G22+Lumituiskut!G22+Pilvenhattarat!G22+Poutapilvet!G22+Päivänsäteet!G22+Salamat!G22+Tähtöset!G22</f>
        <v>24</v>
      </c>
      <c r="G21" s="18">
        <f>IFERROR(SUM(C21*1.75,D21*0.5381,E21)/F21,0)</f>
        <v>4.858929166666667</v>
      </c>
      <c r="H21" s="1"/>
    </row>
    <row r="22" spans="1:8">
      <c r="A22" s="1"/>
      <c r="B22" s="5">
        <v>45615</v>
      </c>
      <c r="C22" s="3">
        <f>Aurinkoiset!C23+Kuusenkerkät!C23+Lumihiutaleet!C23+Lumituiskut!C23+Pilvenhattarat!C23+Poutapilvet!C23+Päivänsäteet!C23+Salamat!C23+Tähtöset!C23</f>
        <v>27</v>
      </c>
      <c r="D22" s="3">
        <f>Aurinkoiset!D23+Kuusenkerkät!D23+Lumihiutaleet!D23+Lumituiskut!D23+Pilvenhattarat!D23+Poutapilvet!D23+Päivänsäteet!D23+Salamat!D23+Tähtöset!D23</f>
        <v>1</v>
      </c>
      <c r="E22" s="3">
        <f>Aurinkoiset!E23+Kuusenkerkät!E23+Lumihiutaleet!E23+Lumituiskut!E23+Pilvenhattarat!E23+Poutapilvet!E23+Päivänsäteet!E23+Salamat!E23+Tähtöset!E23</f>
        <v>67</v>
      </c>
      <c r="F22" s="3">
        <f>Aurinkoiset!G23+Kuusenkerkät!G23+Lumihiutaleet!G23+Lumituiskut!G23+Pilvenhattarat!G23+Poutapilvet!G23+Päivänsäteet!G23+Salamat!G23+Tähtöset!G23</f>
        <v>22</v>
      </c>
      <c r="G22" s="10">
        <f t="shared" ref="G22:G27" si="1">IFERROR(SUM(C22*1.75,D22*0.5381,E22)/F22,0)</f>
        <v>5.2176409090909095</v>
      </c>
      <c r="H22" s="1"/>
    </row>
    <row r="23" spans="1:8">
      <c r="A23" s="1"/>
      <c r="B23" s="5">
        <v>45616</v>
      </c>
      <c r="C23" s="3">
        <f>Aurinkoiset!C24+Kuusenkerkät!C24+Lumihiutaleet!C24+Lumituiskut!C24+Pilvenhattarat!C24+Poutapilvet!C24+Päivänsäteet!C24+Salamat!C24+Tähtöset!C24</f>
        <v>34</v>
      </c>
      <c r="D23" s="3">
        <f>Aurinkoiset!D24+Kuusenkerkät!D24+Lumihiutaleet!D24+Lumituiskut!D24+Pilvenhattarat!D24+Poutapilvet!D24+Päivänsäteet!D24+Salamat!D24+Tähtöset!D24</f>
        <v>1</v>
      </c>
      <c r="E23" s="3">
        <f>Aurinkoiset!E24+Kuusenkerkät!E24+Lumihiutaleet!E24+Lumituiskut!E24+Pilvenhattarat!E24+Poutapilvet!E24+Päivänsäteet!E24+Salamat!E24+Tähtöset!E24</f>
        <v>69</v>
      </c>
      <c r="F23" s="3">
        <f>Aurinkoiset!G24+Kuusenkerkät!G24+Lumihiutaleet!G24+Lumituiskut!G24+Pilvenhattarat!G24+Poutapilvet!G24+Päivänsäteet!G24+Salamat!G24+Tähtöset!G24</f>
        <v>24</v>
      </c>
      <c r="G23" s="10">
        <f t="shared" si="1"/>
        <v>5.3765874999999994</v>
      </c>
      <c r="H23" s="1"/>
    </row>
    <row r="24" spans="1:8">
      <c r="A24" s="1"/>
      <c r="B24" s="5">
        <v>45617</v>
      </c>
      <c r="C24" s="3">
        <f>Aurinkoiset!C25+Kuusenkerkät!C25+Lumihiutaleet!C25+Lumituiskut!C25+Pilvenhattarat!C25+Poutapilvet!C25+Päivänsäteet!C25+Salamat!C25+Tähtöset!C25</f>
        <v>32</v>
      </c>
      <c r="D24" s="3">
        <f>Aurinkoiset!D25+Kuusenkerkät!D25+Lumihiutaleet!D25+Lumituiskut!D25+Pilvenhattarat!D25+Poutapilvet!D25+Päivänsäteet!D25+Salamat!D25+Tähtöset!D25</f>
        <v>1</v>
      </c>
      <c r="E24" s="3">
        <f>Aurinkoiset!E25+Kuusenkerkät!E25+Lumihiutaleet!E25+Lumituiskut!E25+Pilvenhattarat!E25+Poutapilvet!E25+Päivänsäteet!E25+Salamat!E25+Tähtöset!E25</f>
        <v>69</v>
      </c>
      <c r="F24" s="3">
        <f>Aurinkoiset!G25+Kuusenkerkät!G25+Lumihiutaleet!G25+Lumituiskut!G25+Pilvenhattarat!G25+Poutapilvet!G25+Päivänsäteet!G25+Salamat!G25+Tähtöset!G25</f>
        <v>24</v>
      </c>
      <c r="G24" s="10">
        <f t="shared" si="1"/>
        <v>5.2307541666666664</v>
      </c>
      <c r="H24" s="1"/>
    </row>
    <row r="25" spans="1:8">
      <c r="A25" s="1"/>
      <c r="B25" s="5">
        <v>45618</v>
      </c>
      <c r="C25" s="3">
        <f>Aurinkoiset!C26+Kuusenkerkät!C26+Lumihiutaleet!C26+Lumituiskut!C26+Pilvenhattarat!C26+Poutapilvet!C26+Päivänsäteet!C26+Salamat!C26+Tähtöset!C26</f>
        <v>30</v>
      </c>
      <c r="D25" s="3">
        <f>Aurinkoiset!D26+Kuusenkerkät!D26+Lumihiutaleet!D26+Lumituiskut!D26+Pilvenhattarat!D26+Poutapilvet!D26+Päivänsäteet!D26+Salamat!D26+Tähtöset!D26</f>
        <v>1</v>
      </c>
      <c r="E25" s="3">
        <f>Aurinkoiset!E26+Kuusenkerkät!E26+Lumihiutaleet!E26+Lumituiskut!E26+Pilvenhattarat!E26+Poutapilvet!E26+Päivänsäteet!E26+Salamat!E26+Tähtöset!E26</f>
        <v>59</v>
      </c>
      <c r="F25" s="3">
        <f>Aurinkoiset!G26+Kuusenkerkät!G26+Lumihiutaleet!G26+Lumituiskut!G26+Pilvenhattarat!G26+Poutapilvet!G26+Päivänsäteet!G26+Salamat!G26+Tähtöset!G26</f>
        <v>24</v>
      </c>
      <c r="G25" s="10">
        <f t="shared" si="1"/>
        <v>4.6682541666666664</v>
      </c>
      <c r="H25" s="1"/>
    </row>
    <row r="26" spans="1:8">
      <c r="A26" s="1"/>
      <c r="B26" s="5">
        <v>45619</v>
      </c>
      <c r="C26" s="3">
        <f>Aurinkoiset!C27+Kuusenkerkät!C27+Lumihiutaleet!C27+Lumituiskut!C27+Pilvenhattarat!C27+Poutapilvet!C27+Päivänsäteet!C27+Salamat!C27+Tähtöset!C27</f>
        <v>0</v>
      </c>
      <c r="D26" s="3">
        <f>Aurinkoiset!D27+Kuusenkerkät!D27+Lumihiutaleet!D27+Lumituiskut!D27+Pilvenhattarat!D27+Poutapilvet!D27+Päivänsäteet!D27+Salamat!D27+Tähtöset!D27</f>
        <v>0</v>
      </c>
      <c r="E26" s="3">
        <f>Aurinkoiset!E27+Kuusenkerkät!E27+Lumihiutaleet!E27+Lumituiskut!E27+Pilvenhattarat!E27+Poutapilvet!E27+Päivänsäteet!E27+Salamat!E27+Tähtöset!E27</f>
        <v>0</v>
      </c>
      <c r="F26" s="3">
        <f>Aurinkoiset!G27+Kuusenkerkät!G27+Lumihiutaleet!G27+Lumituiskut!G27+Pilvenhattarat!G27+Poutapilvet!G27+Päivänsäteet!G27+Salamat!G27+Tähtöset!G27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Aurinkoiset!C28+Kuusenkerkät!C28+Lumihiutaleet!C28+Lumituiskut!C28+Pilvenhattarat!C28+Poutapilvet!C28+Päivänsäteet!C28+Salamat!C28+Tähtöset!C28</f>
        <v>0</v>
      </c>
      <c r="D27" s="20">
        <f>Aurinkoiset!D28+Kuusenkerkät!D28+Lumihiutaleet!D28+Lumituiskut!D28+Pilvenhattarat!D28+Poutapilvet!D28+Päivänsäteet!D28+Salamat!D28+Tähtöset!D28</f>
        <v>0</v>
      </c>
      <c r="E27" s="20">
        <f>Aurinkoiset!E28+Kuusenkerkät!E28+Lumihiutaleet!E28+Lumituiskut!E28+Pilvenhattarat!E28+Poutapilvet!E28+Päivänsäteet!E28+Salamat!E28+Tähtöset!E28</f>
        <v>0</v>
      </c>
      <c r="F27" s="20">
        <f>Aurinkoiset!G28+Kuusenkerkät!G28+Lumihiutaleet!G28+Lumituiskut!G28+Pilvenhattarat!G28+Poutapilvet!G28+Päivänsäteet!G28+Salamat!G28+Tähtöset!G28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Aurinkoiset!C29+Kuusenkerkät!C29+Lumihiutaleet!C29+Lumituiskut!C29+Pilvenhattarat!C29+Poutapilvet!C29+Päivänsäteet!C29+Salamat!C29+Tähtöset!C29</f>
        <v>34</v>
      </c>
      <c r="D28" s="17">
        <f>Aurinkoiset!D29+Kuusenkerkät!D29+Lumihiutaleet!D29+Lumituiskut!D29+Pilvenhattarat!D29+Poutapilvet!D29+Päivänsäteet!D29+Salamat!D29+Tähtöset!D29</f>
        <v>1</v>
      </c>
      <c r="E28" s="17">
        <f>Aurinkoiset!E29+Kuusenkerkät!E29+Lumihiutaleet!E29+Lumituiskut!E29+Pilvenhattarat!E29+Poutapilvet!E29+Päivänsäteet!E29+Salamat!E29+Tähtöset!E29</f>
        <v>69</v>
      </c>
      <c r="F28" s="17">
        <f>Aurinkoiset!G29+Kuusenkerkät!G29+Lumihiutaleet!G29+Lumituiskut!G29+Pilvenhattarat!G29+Poutapilvet!G29+Päivänsäteet!G29+Salamat!G29+Tähtöset!G29</f>
        <v>26</v>
      </c>
      <c r="G28" s="18">
        <f>IFERROR(SUM(C28*1.75,D28*0.5381,E28)/F28,0)</f>
        <v>4.9630038461538453</v>
      </c>
      <c r="H28" s="1"/>
    </row>
    <row r="29" spans="1:8">
      <c r="A29" s="1"/>
      <c r="B29" s="5">
        <v>45671</v>
      </c>
      <c r="C29" s="3">
        <f>Aurinkoiset!C30+Kuusenkerkät!C30+Lumihiutaleet!C30+Lumituiskut!C30+Pilvenhattarat!C30+Poutapilvet!C30+Päivänsäteet!C30+Salamat!C30+Tähtöset!C30</f>
        <v>39</v>
      </c>
      <c r="D29" s="3">
        <f>Aurinkoiset!D30+Kuusenkerkät!D30+Lumihiutaleet!D30+Lumituiskut!D30+Pilvenhattarat!D30+Poutapilvet!D30+Päivänsäteet!D30+Salamat!D30+Tähtöset!D30</f>
        <v>0</v>
      </c>
      <c r="E29" s="3">
        <f>Aurinkoiset!E30+Kuusenkerkät!E30+Lumihiutaleet!E30+Lumituiskut!E30+Pilvenhattarat!E30+Poutapilvet!E30+Päivänsäteet!E30+Salamat!E30+Tähtöset!E30</f>
        <v>77</v>
      </c>
      <c r="F29" s="3">
        <f>Aurinkoiset!G30+Kuusenkerkät!G30+Lumihiutaleet!G30+Lumituiskut!G30+Pilvenhattarat!G30+Poutapilvet!G30+Päivänsäteet!G30+Salamat!G30+Tähtöset!G30</f>
        <v>25</v>
      </c>
      <c r="G29" s="10">
        <f t="shared" ref="G29:G34" si="2">IFERROR(SUM(C29*1.75,D29*0.5381,E29)/F29,0)</f>
        <v>5.81</v>
      </c>
      <c r="H29" s="1"/>
    </row>
    <row r="30" spans="1:8">
      <c r="A30" s="1"/>
      <c r="B30" s="5">
        <v>45672</v>
      </c>
      <c r="C30" s="3">
        <f>Aurinkoiset!C31+Kuusenkerkät!C31+Lumihiutaleet!C31+Lumituiskut!C31+Pilvenhattarat!C31+Poutapilvet!C31+Päivänsäteet!C31+Salamat!C31+Tähtöset!C31</f>
        <v>38</v>
      </c>
      <c r="D30" s="3">
        <f>Aurinkoiset!D31+Kuusenkerkät!D31+Lumihiutaleet!D31+Lumituiskut!D31+Pilvenhattarat!D31+Poutapilvet!D31+Päivänsäteet!D31+Salamat!D31+Tähtöset!D31</f>
        <v>0</v>
      </c>
      <c r="E30" s="3">
        <f>Aurinkoiset!E31+Kuusenkerkät!E31+Lumihiutaleet!E31+Lumituiskut!E31+Pilvenhattarat!E31+Poutapilvet!E31+Päivänsäteet!E31+Salamat!E31+Tähtöset!E31</f>
        <v>72</v>
      </c>
      <c r="F30" s="3">
        <f>Aurinkoiset!G31+Kuusenkerkät!G31+Lumihiutaleet!G31+Lumituiskut!G31+Pilvenhattarat!G31+Poutapilvet!G31+Päivänsäteet!G31+Salamat!G31+Tähtöset!G31</f>
        <v>25</v>
      </c>
      <c r="G30" s="10">
        <f t="shared" si="2"/>
        <v>5.54</v>
      </c>
      <c r="H30" s="1"/>
    </row>
    <row r="31" spans="1:8">
      <c r="A31" s="1"/>
      <c r="B31" s="5">
        <v>45673</v>
      </c>
      <c r="C31" s="3">
        <f>Aurinkoiset!C32+Kuusenkerkät!C32+Lumihiutaleet!C32+Lumituiskut!C32+Pilvenhattarat!C32+Poutapilvet!C32+Päivänsäteet!C32+Salamat!C32+Tähtöset!C32</f>
        <v>38</v>
      </c>
      <c r="D31" s="3">
        <f>Aurinkoiset!D32+Kuusenkerkät!D32+Lumihiutaleet!D32+Lumituiskut!D32+Pilvenhattarat!D32+Poutapilvet!D32+Päivänsäteet!D32+Salamat!D32+Tähtöset!D32</f>
        <v>0</v>
      </c>
      <c r="E31" s="3">
        <f>Aurinkoiset!E32+Kuusenkerkät!E32+Lumihiutaleet!E32+Lumituiskut!E32+Pilvenhattarat!E32+Poutapilvet!E32+Päivänsäteet!E32+Salamat!E32+Tähtöset!E32</f>
        <v>76</v>
      </c>
      <c r="F31" s="3">
        <f>Aurinkoiset!G32+Kuusenkerkät!G32+Lumihiutaleet!G32+Lumituiskut!G32+Pilvenhattarat!G32+Poutapilvet!G32+Päivänsäteet!G32+Salamat!G32+Tähtöset!G32</f>
        <v>24</v>
      </c>
      <c r="G31" s="10">
        <f t="shared" si="2"/>
        <v>5.9375</v>
      </c>
      <c r="H31" s="1"/>
    </row>
    <row r="32" spans="1:8">
      <c r="A32" s="1"/>
      <c r="B32" s="5">
        <v>45674</v>
      </c>
      <c r="C32" s="3">
        <f>Aurinkoiset!C33+Kuusenkerkät!C33+Lumihiutaleet!C33+Lumituiskut!C33+Pilvenhattarat!C33+Poutapilvet!C33+Päivänsäteet!C33+Salamat!C33+Tähtöset!C33</f>
        <v>35</v>
      </c>
      <c r="D32" s="3">
        <f>Aurinkoiset!D33+Kuusenkerkät!D33+Lumihiutaleet!D33+Lumituiskut!D33+Pilvenhattarat!D33+Poutapilvet!D33+Päivänsäteet!D33+Salamat!D33+Tähtöset!D33</f>
        <v>0</v>
      </c>
      <c r="E32" s="3">
        <f>Aurinkoiset!E33+Kuusenkerkät!E33+Lumihiutaleet!E33+Lumituiskut!E33+Pilvenhattarat!E33+Poutapilvet!E33+Päivänsäteet!E33+Salamat!E33+Tähtöset!E33</f>
        <v>68</v>
      </c>
      <c r="F32" s="3">
        <f>Aurinkoiset!G33+Kuusenkerkät!G33+Lumihiutaleet!G33+Lumituiskut!G33+Pilvenhattarat!G33+Poutapilvet!G33+Päivänsäteet!G33+Salamat!G33+Tähtöset!G33</f>
        <v>24</v>
      </c>
      <c r="G32" s="10">
        <f t="shared" si="2"/>
        <v>5.385416666666667</v>
      </c>
      <c r="H32" s="1"/>
    </row>
    <row r="33" spans="1:8">
      <c r="A33" s="1"/>
      <c r="B33" s="5">
        <v>45675</v>
      </c>
      <c r="C33" s="3">
        <f>Aurinkoiset!C34+Kuusenkerkät!C34+Lumihiutaleet!C34+Lumituiskut!C34+Pilvenhattarat!C34+Poutapilvet!C34+Päivänsäteet!C34+Salamat!C34+Tähtöset!C34</f>
        <v>0</v>
      </c>
      <c r="D33" s="3">
        <f>Aurinkoiset!D34+Kuusenkerkät!D34+Lumihiutaleet!D34+Lumituiskut!D34+Pilvenhattarat!D34+Poutapilvet!D34+Päivänsäteet!D34+Salamat!D34+Tähtöset!D34</f>
        <v>0</v>
      </c>
      <c r="E33" s="3">
        <f>Aurinkoiset!E34+Kuusenkerkät!E34+Lumihiutaleet!E34+Lumituiskut!E34+Pilvenhattarat!E34+Poutapilvet!E34+Päivänsäteet!E34+Salamat!E34+Tähtöset!E34</f>
        <v>0</v>
      </c>
      <c r="F33" s="3">
        <f>Aurinkoiset!G34+Kuusenkerkät!G34+Lumihiutaleet!G34+Lumituiskut!G34+Pilvenhattarat!G34+Poutapilvet!G34+Päivänsäteet!G34+Salamat!G34+Tähtöset!G34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Aurinkoiset!C35+Kuusenkerkät!C35+Lumihiutaleet!C35+Lumituiskut!C35+Pilvenhattarat!C35+Poutapilvet!C35+Päivänsäteet!C35+Salamat!C35+Tähtöset!C35</f>
        <v>0</v>
      </c>
      <c r="D34" s="20">
        <f>Aurinkoiset!D35+Kuusenkerkät!D35+Lumihiutaleet!D35+Lumituiskut!D35+Pilvenhattarat!D35+Poutapilvet!D35+Päivänsäteet!D35+Salamat!D35+Tähtöset!D35</f>
        <v>0</v>
      </c>
      <c r="E34" s="20">
        <f>Aurinkoiset!E35+Kuusenkerkät!E35+Lumihiutaleet!E35+Lumituiskut!E35+Pilvenhattarat!E35+Poutapilvet!E35+Päivänsäteet!E35+Salamat!E35+Tähtöset!E35</f>
        <v>0</v>
      </c>
      <c r="F34" s="20">
        <f>Aurinkoiset!G35+Kuusenkerkät!G35+Lumihiutaleet!G35+Lumituiskut!G35+Pilvenhattarat!G35+Poutapilvet!G35+Päivänsäteet!G35+Salamat!G35+Tähtöset!G35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Aurinkoiset!C36+Kuusenkerkät!C36+Lumihiutaleet!C36+Lumituiskut!C36+Pilvenhattarat!C36+Poutapilvet!C36+Päivänsäteet!C36+Salamat!C36+Tähtöset!C36</f>
        <v>33</v>
      </c>
      <c r="D35" s="17">
        <f>Aurinkoiset!D36+Kuusenkerkät!D36+Lumihiutaleet!D36+Lumituiskut!D36+Pilvenhattarat!D36+Poutapilvet!D36+Päivänsäteet!D36+Salamat!D36+Tähtöset!D36</f>
        <v>1</v>
      </c>
      <c r="E35" s="17">
        <f>Aurinkoiset!E36+Kuusenkerkät!E36+Lumihiutaleet!E36+Lumituiskut!E36+Pilvenhattarat!E36+Poutapilvet!E36+Päivänsäteet!E36+Salamat!E36+Tähtöset!E36</f>
        <v>59</v>
      </c>
      <c r="F35" s="17">
        <f>Aurinkoiset!G36+Kuusenkerkät!G36+Lumihiutaleet!G36+Lumituiskut!G36+Pilvenhattarat!G36+Poutapilvet!G36+Päivänsäteet!G36+Salamat!G36+Tähtöset!G36</f>
        <v>24</v>
      </c>
      <c r="G35" s="18">
        <f>IFERROR(SUM(C35*1.75,D35*0.5381,E35)/F35,0)</f>
        <v>4.8870041666666664</v>
      </c>
      <c r="H35" s="1"/>
    </row>
    <row r="36" spans="1:8">
      <c r="A36" s="1"/>
      <c r="B36" s="5">
        <v>45678</v>
      </c>
      <c r="C36" s="3">
        <f>Aurinkoiset!C37+Kuusenkerkät!C37+Lumihiutaleet!C37+Lumituiskut!C37+Pilvenhattarat!C37+Poutapilvet!C37+Päivänsäteet!C37+Salamat!C37+Tähtöset!C37</f>
        <v>35</v>
      </c>
      <c r="D36" s="3">
        <f>Aurinkoiset!D37+Kuusenkerkät!D37+Lumihiutaleet!D37+Lumituiskut!D37+Pilvenhattarat!D37+Poutapilvet!D37+Päivänsäteet!D37+Salamat!D37+Tähtöset!D37</f>
        <v>2</v>
      </c>
      <c r="E36" s="3">
        <f>Aurinkoiset!E37+Kuusenkerkät!E37+Lumihiutaleet!E37+Lumituiskut!E37+Pilvenhattarat!E37+Poutapilvet!E37+Päivänsäteet!E37+Salamat!E37+Tähtöset!E37</f>
        <v>70</v>
      </c>
      <c r="F36" s="3">
        <f>Aurinkoiset!G37+Kuusenkerkät!G37+Lumihiutaleet!G37+Lumituiskut!G37+Pilvenhattarat!G37+Poutapilvet!G37+Päivänsäteet!G37+Salamat!G37+Tähtöset!G37</f>
        <v>24</v>
      </c>
      <c r="G36" s="10">
        <f t="shared" ref="G36:G41" si="3">IFERROR(SUM(C36*1.75,D36*0.5381,E36)/F36,0)</f>
        <v>5.5135916666666667</v>
      </c>
      <c r="H36" s="1"/>
    </row>
    <row r="37" spans="1:8">
      <c r="A37" s="1"/>
      <c r="B37" s="5">
        <v>45679</v>
      </c>
      <c r="C37" s="3">
        <f>Aurinkoiset!C38+Kuusenkerkät!C38+Lumihiutaleet!C38+Lumituiskut!C38+Pilvenhattarat!C38+Poutapilvet!C38+Päivänsäteet!C38+Salamat!C38+Tähtöset!C38</f>
        <v>37</v>
      </c>
      <c r="D37" s="3">
        <f>Aurinkoiset!D38+Kuusenkerkät!D38+Lumihiutaleet!D38+Lumituiskut!D38+Pilvenhattarat!D38+Poutapilvet!D38+Päivänsäteet!D38+Salamat!D38+Tähtöset!D38</f>
        <v>1</v>
      </c>
      <c r="E37" s="3">
        <f>Aurinkoiset!E38+Kuusenkerkät!E38+Lumihiutaleet!E38+Lumituiskut!E38+Pilvenhattarat!E38+Poutapilvet!E38+Päivänsäteet!E38+Salamat!E38+Tähtöset!E38</f>
        <v>72</v>
      </c>
      <c r="F37" s="3">
        <f>Aurinkoiset!G38+Kuusenkerkät!G38+Lumihiutaleet!G38+Lumituiskut!G38+Pilvenhattarat!G38+Poutapilvet!G38+Päivänsäteet!G38+Salamat!G38+Tähtöset!G38</f>
        <v>25</v>
      </c>
      <c r="G37" s="10">
        <f t="shared" si="3"/>
        <v>5.4915239999999992</v>
      </c>
      <c r="H37" s="1"/>
    </row>
    <row r="38" spans="1:8">
      <c r="A38" s="1"/>
      <c r="B38" s="5">
        <v>45680</v>
      </c>
      <c r="C38" s="3">
        <f>Aurinkoiset!C39+Kuusenkerkät!C39+Lumihiutaleet!C39+Lumituiskut!C39+Pilvenhattarat!C39+Poutapilvet!C39+Päivänsäteet!C39+Salamat!C39+Tähtöset!C39</f>
        <v>37</v>
      </c>
      <c r="D38" s="3">
        <f>Aurinkoiset!D39+Kuusenkerkät!D39+Lumihiutaleet!D39+Lumituiskut!D39+Pilvenhattarat!D39+Poutapilvet!D39+Päivänsäteet!D39+Salamat!D39+Tähtöset!D39</f>
        <v>1</v>
      </c>
      <c r="E38" s="3">
        <f>Aurinkoiset!E39+Kuusenkerkät!E39+Lumihiutaleet!E39+Lumituiskut!E39+Pilvenhattarat!E39+Poutapilvet!E39+Päivänsäteet!E39+Salamat!E39+Tähtöset!E39</f>
        <v>72</v>
      </c>
      <c r="F38" s="3">
        <f>Aurinkoiset!G39+Kuusenkerkät!G39+Lumihiutaleet!G39+Lumituiskut!G39+Pilvenhattarat!G39+Poutapilvet!G39+Päivänsäteet!G39+Salamat!G39+Tähtöset!G39</f>
        <v>25</v>
      </c>
      <c r="G38" s="10">
        <f t="shared" si="3"/>
        <v>5.4915239999999992</v>
      </c>
      <c r="H38" s="1"/>
    </row>
    <row r="39" spans="1:8">
      <c r="A39" s="1"/>
      <c r="B39" s="5">
        <v>45681</v>
      </c>
      <c r="C39" s="3">
        <f>Aurinkoiset!C40+Kuusenkerkät!C40+Lumihiutaleet!C40+Lumituiskut!C40+Pilvenhattarat!C40+Poutapilvet!C40+Päivänsäteet!C40+Salamat!C40+Tähtöset!C40</f>
        <v>32</v>
      </c>
      <c r="D39" s="3">
        <f>Aurinkoiset!D40+Kuusenkerkät!D40+Lumihiutaleet!D40+Lumituiskut!D40+Pilvenhattarat!D40+Poutapilvet!D40+Päivänsäteet!D40+Salamat!D40+Tähtöset!D40</f>
        <v>2</v>
      </c>
      <c r="E39" s="3">
        <f>Aurinkoiset!E40+Kuusenkerkät!E40+Lumihiutaleet!E40+Lumituiskut!E40+Pilvenhattarat!E40+Poutapilvet!E40+Päivänsäteet!E40+Salamat!E40+Tähtöset!E40</f>
        <v>60</v>
      </c>
      <c r="F39" s="3">
        <f>Aurinkoiset!G40+Kuusenkerkät!G40+Lumihiutaleet!G40+Lumituiskut!G40+Pilvenhattarat!G40+Poutapilvet!G40+Päivänsäteet!G40+Salamat!G40+Tähtöset!G40</f>
        <v>22</v>
      </c>
      <c r="G39" s="10">
        <f t="shared" si="3"/>
        <v>5.3216454545454548</v>
      </c>
      <c r="H39" s="1"/>
    </row>
    <row r="40" spans="1:8">
      <c r="A40" s="1"/>
      <c r="B40" s="5">
        <v>45682</v>
      </c>
      <c r="C40" s="3">
        <f>Aurinkoiset!C41+Kuusenkerkät!C41+Lumihiutaleet!C41+Lumituiskut!C41+Pilvenhattarat!C41+Poutapilvet!C41+Päivänsäteet!C41+Salamat!C41+Tähtöset!C41</f>
        <v>0</v>
      </c>
      <c r="D40" s="3">
        <f>Aurinkoiset!D41+Kuusenkerkät!D41+Lumihiutaleet!D41+Lumituiskut!D41+Pilvenhattarat!D41+Poutapilvet!D41+Päivänsäteet!D41+Salamat!D41+Tähtöset!D41</f>
        <v>0</v>
      </c>
      <c r="E40" s="3">
        <f>Aurinkoiset!E41+Kuusenkerkät!E41+Lumihiutaleet!E41+Lumituiskut!E41+Pilvenhattarat!E41+Poutapilvet!E41+Päivänsäteet!E41+Salamat!E41+Tähtöset!E41</f>
        <v>0</v>
      </c>
      <c r="F40" s="3">
        <f>Aurinkoiset!G41+Kuusenkerkät!G41+Lumihiutaleet!G41+Lumituiskut!G41+Pilvenhattarat!G41+Poutapilvet!G41+Päivänsäteet!G41+Salamat!G41+Tähtöset!G41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Aurinkoiset!C42+Kuusenkerkät!C42+Lumihiutaleet!C42+Lumituiskut!C42+Pilvenhattarat!C42+Poutapilvet!C42+Päivänsäteet!C42+Salamat!C42+Tähtöset!C42</f>
        <v>0</v>
      </c>
      <c r="D41" s="3">
        <f>Aurinkoiset!D42+Kuusenkerkät!D42+Lumihiutaleet!D42+Lumituiskut!D42+Pilvenhattarat!D42+Poutapilvet!D42+Päivänsäteet!D42+Salamat!D42+Tähtöset!D42</f>
        <v>0</v>
      </c>
      <c r="E41" s="3">
        <f>Aurinkoiset!E42+Kuusenkerkät!E42+Lumihiutaleet!E42+Lumituiskut!E42+Pilvenhattarat!E42+Poutapilvet!E42+Päivänsäteet!E42+Salamat!E42+Tähtöset!E42</f>
        <v>0</v>
      </c>
      <c r="F41" s="3">
        <f>Aurinkoiset!G42+Kuusenkerkät!G42+Lumihiutaleet!G42+Lumituiskut!G42+Pilvenhattarat!G42+Poutapilvet!G42+Päivänsäteet!G42+Salamat!G42+Tähtöset!G42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46" priority="1" operator="greaterThan">
      <formula>7</formula>
    </cfRule>
    <cfRule type="cellIs" dxfId="45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E44D-FAB7-49CE-AA86-B18131D3BB69}">
  <dimension ref="A1:J61"/>
  <sheetViews>
    <sheetView topLeftCell="A25" zoomScaleNormal="100" workbookViewId="0">
      <selection activeCell="D36" sqref="D36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36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3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17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2</v>
      </c>
      <c r="D15" s="3">
        <v>0</v>
      </c>
      <c r="E15" s="3">
        <v>12</v>
      </c>
      <c r="F15" s="10">
        <f t="shared" ref="F15:F42" si="0">(C15*1.75)+(D15*0.5381)+E15</f>
        <v>15.5</v>
      </c>
      <c r="G15" s="3">
        <v>3</v>
      </c>
      <c r="H15" s="31">
        <f>IFERROR(SUM(C15*1.75,D15*0.5381,E15)/G15,0)</f>
        <v>5.166666666666667</v>
      </c>
      <c r="I15" s="1"/>
    </row>
    <row r="16" spans="1:9">
      <c r="A16" s="1"/>
      <c r="B16" s="5">
        <v>45608</v>
      </c>
      <c r="C16" s="3">
        <v>2</v>
      </c>
      <c r="D16" s="3">
        <v>0</v>
      </c>
      <c r="E16" s="3">
        <v>12</v>
      </c>
      <c r="F16" s="10">
        <f t="shared" si="0"/>
        <v>15.5</v>
      </c>
      <c r="G16" s="3">
        <v>3</v>
      </c>
      <c r="H16" s="31">
        <f t="shared" ref="H16:H21" si="1">IFERROR(SUM(C16*1.75,D16*0.5381,E16)/G16,0)</f>
        <v>5.166666666666667</v>
      </c>
      <c r="I16" s="1"/>
    </row>
    <row r="17" spans="1:10">
      <c r="A17" s="1"/>
      <c r="B17" s="5">
        <v>45609</v>
      </c>
      <c r="C17" s="3">
        <v>1</v>
      </c>
      <c r="D17" s="3">
        <v>0</v>
      </c>
      <c r="E17" s="3">
        <v>12</v>
      </c>
      <c r="F17" s="10">
        <f t="shared" si="0"/>
        <v>13.75</v>
      </c>
      <c r="G17" s="3">
        <v>3</v>
      </c>
      <c r="H17" s="31">
        <f t="shared" si="1"/>
        <v>4.583333333333333</v>
      </c>
      <c r="I17" s="1"/>
    </row>
    <row r="18" spans="1:10">
      <c r="A18" s="1"/>
      <c r="B18" s="5">
        <v>45610</v>
      </c>
      <c r="C18" s="3">
        <v>2</v>
      </c>
      <c r="D18" s="3">
        <v>0</v>
      </c>
      <c r="E18" s="3">
        <v>12</v>
      </c>
      <c r="F18" s="10">
        <f t="shared" si="0"/>
        <v>15.5</v>
      </c>
      <c r="G18" s="3">
        <v>3</v>
      </c>
      <c r="H18" s="31">
        <f t="shared" si="1"/>
        <v>5.166666666666667</v>
      </c>
      <c r="I18" s="32"/>
    </row>
    <row r="19" spans="1:10">
      <c r="A19" s="1"/>
      <c r="B19" s="5">
        <v>45611</v>
      </c>
      <c r="C19" s="3">
        <v>1</v>
      </c>
      <c r="D19" s="3">
        <v>0</v>
      </c>
      <c r="E19" s="3">
        <v>9</v>
      </c>
      <c r="F19" s="10">
        <f t="shared" si="0"/>
        <v>10.75</v>
      </c>
      <c r="G19" s="3">
        <v>3</v>
      </c>
      <c r="H19" s="31">
        <f t="shared" si="1"/>
        <v>3.5833333333333335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2</v>
      </c>
      <c r="D22" s="3">
        <v>1</v>
      </c>
      <c r="E22" s="3">
        <v>9</v>
      </c>
      <c r="F22" s="10">
        <f t="shared" si="0"/>
        <v>13.0381</v>
      </c>
      <c r="G22" s="3">
        <v>3</v>
      </c>
      <c r="H22" s="31">
        <f>IFERROR(SUM(C22*1.75,D22*0.5381,E22)/G22,0)</f>
        <v>4.3460333333333336</v>
      </c>
      <c r="I22" s="1"/>
    </row>
    <row r="23" spans="1:10">
      <c r="A23" s="1"/>
      <c r="B23" s="5">
        <v>45615</v>
      </c>
      <c r="C23" s="3">
        <v>3</v>
      </c>
      <c r="D23" s="3">
        <v>0</v>
      </c>
      <c r="E23" s="3">
        <v>14</v>
      </c>
      <c r="F23" s="10">
        <f t="shared" si="0"/>
        <v>19.25</v>
      </c>
      <c r="G23" s="3">
        <v>3</v>
      </c>
      <c r="H23" s="31">
        <f t="shared" ref="H23:H28" si="2">IFERROR(SUM(C23*1.75,D23*0.5381,E23)/G23,0)</f>
        <v>6.416666666666667</v>
      </c>
      <c r="I23" s="1"/>
    </row>
    <row r="24" spans="1:10">
      <c r="A24" s="1"/>
      <c r="B24" s="5">
        <v>45616</v>
      </c>
      <c r="C24" s="3">
        <v>3</v>
      </c>
      <c r="D24" s="3">
        <v>0</v>
      </c>
      <c r="E24" s="3">
        <v>12</v>
      </c>
      <c r="F24" s="10">
        <f t="shared" si="0"/>
        <v>17.25</v>
      </c>
      <c r="G24" s="3">
        <v>3</v>
      </c>
      <c r="H24" s="31">
        <f t="shared" si="2"/>
        <v>5.75</v>
      </c>
      <c r="I24" s="1"/>
    </row>
    <row r="25" spans="1:10">
      <c r="A25" s="1"/>
      <c r="B25" s="5">
        <v>45617</v>
      </c>
      <c r="C25" s="3">
        <v>3</v>
      </c>
      <c r="D25" s="3">
        <v>0</v>
      </c>
      <c r="E25" s="3">
        <v>11</v>
      </c>
      <c r="F25" s="10">
        <f t="shared" si="0"/>
        <v>16.25</v>
      </c>
      <c r="G25" s="3">
        <v>3</v>
      </c>
      <c r="H25" s="31">
        <f t="shared" si="2"/>
        <v>5.416666666666667</v>
      </c>
      <c r="I25" s="1"/>
      <c r="J25" t="s">
        <v>27</v>
      </c>
    </row>
    <row r="26" spans="1:10">
      <c r="A26" s="1"/>
      <c r="B26" s="5">
        <v>45618</v>
      </c>
      <c r="C26" s="3">
        <v>1</v>
      </c>
      <c r="D26" s="3">
        <v>0</v>
      </c>
      <c r="E26" s="3">
        <v>9</v>
      </c>
      <c r="F26" s="10">
        <f t="shared" si="0"/>
        <v>10.75</v>
      </c>
      <c r="G26" s="3">
        <v>3</v>
      </c>
      <c r="H26" s="31">
        <f t="shared" si="2"/>
        <v>3.5833333333333335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3</v>
      </c>
      <c r="D29" s="3">
        <v>0</v>
      </c>
      <c r="E29" s="3">
        <v>12</v>
      </c>
      <c r="F29" s="10">
        <f t="shared" si="0"/>
        <v>17.25</v>
      </c>
      <c r="G29" s="3">
        <v>4</v>
      </c>
      <c r="H29" s="31">
        <f>IFERROR(SUM(C29*1.75,D29*0.5381,E29)/G29,0)</f>
        <v>4.3125</v>
      </c>
      <c r="I29" s="1"/>
    </row>
    <row r="30" spans="1:10">
      <c r="A30" s="1"/>
      <c r="B30" s="5">
        <v>45671</v>
      </c>
      <c r="C30" s="3">
        <v>3</v>
      </c>
      <c r="D30" s="3">
        <v>0</v>
      </c>
      <c r="E30" s="3">
        <v>13</v>
      </c>
      <c r="F30" s="10">
        <f t="shared" si="0"/>
        <v>18.25</v>
      </c>
      <c r="G30" s="3">
        <v>3</v>
      </c>
      <c r="H30" s="31">
        <f t="shared" ref="H30:H35" si="3">IFERROR(SUM(C30*1.75,D30*0.5381,E30)/G30,0)</f>
        <v>6.083333333333333</v>
      </c>
      <c r="I30" s="1"/>
    </row>
    <row r="31" spans="1:10">
      <c r="A31" s="1"/>
      <c r="B31" s="5">
        <v>45672</v>
      </c>
      <c r="C31" s="3">
        <v>3</v>
      </c>
      <c r="D31" s="3">
        <v>0</v>
      </c>
      <c r="E31" s="3">
        <v>13</v>
      </c>
      <c r="F31" s="10">
        <f t="shared" si="0"/>
        <v>18.25</v>
      </c>
      <c r="G31" s="3">
        <v>3</v>
      </c>
      <c r="H31" s="31">
        <f t="shared" si="3"/>
        <v>6.083333333333333</v>
      </c>
      <c r="I31" s="1"/>
    </row>
    <row r="32" spans="1:10">
      <c r="A32" s="1"/>
      <c r="B32" s="5">
        <v>45673</v>
      </c>
      <c r="C32" s="3">
        <v>3</v>
      </c>
      <c r="D32" s="3">
        <v>0</v>
      </c>
      <c r="E32" s="3">
        <v>12</v>
      </c>
      <c r="F32" s="10">
        <f t="shared" si="0"/>
        <v>17.25</v>
      </c>
      <c r="G32" s="3">
        <v>3</v>
      </c>
      <c r="H32" s="31">
        <f t="shared" si="3"/>
        <v>5.75</v>
      </c>
      <c r="I32" s="1"/>
    </row>
    <row r="33" spans="1:9">
      <c r="A33" s="1"/>
      <c r="B33" s="5">
        <v>45674</v>
      </c>
      <c r="C33" s="3">
        <v>3</v>
      </c>
      <c r="D33" s="3">
        <v>0</v>
      </c>
      <c r="E33" s="3">
        <v>7</v>
      </c>
      <c r="F33" s="10">
        <f t="shared" si="0"/>
        <v>12.25</v>
      </c>
      <c r="G33" s="3">
        <v>3</v>
      </c>
      <c r="H33" s="31">
        <f t="shared" si="3"/>
        <v>4.083333333333333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3</v>
      </c>
      <c r="D36" s="3">
        <v>0</v>
      </c>
      <c r="E36" s="3">
        <v>5</v>
      </c>
      <c r="F36" s="10">
        <f t="shared" si="0"/>
        <v>10.25</v>
      </c>
      <c r="G36" s="3">
        <v>2</v>
      </c>
      <c r="H36" s="31">
        <f>IFERROR(SUM(C36*1.75,D36*0.5381,E36)/G36,0)</f>
        <v>5.125</v>
      </c>
      <c r="I36" s="1"/>
    </row>
    <row r="37" spans="1:9">
      <c r="A37" s="1"/>
      <c r="B37" s="5">
        <v>45678</v>
      </c>
      <c r="C37" s="3">
        <v>3</v>
      </c>
      <c r="D37" s="3">
        <v>1</v>
      </c>
      <c r="E37" s="3">
        <v>8</v>
      </c>
      <c r="F37" s="10">
        <f t="shared" si="0"/>
        <v>13.7881</v>
      </c>
      <c r="G37" s="3">
        <v>2</v>
      </c>
      <c r="H37" s="31">
        <f t="shared" ref="H37:H42" si="4">IFERROR(SUM(C37*1.75,D37*0.5381,E37)/G37,0)</f>
        <v>6.89405</v>
      </c>
      <c r="I37" s="1"/>
    </row>
    <row r="38" spans="1:9">
      <c r="A38" s="1"/>
      <c r="B38" s="5">
        <v>45679</v>
      </c>
      <c r="C38" s="3">
        <v>3</v>
      </c>
      <c r="D38" s="3">
        <v>1</v>
      </c>
      <c r="E38" s="3">
        <v>8</v>
      </c>
      <c r="F38" s="10">
        <f t="shared" si="0"/>
        <v>13.7881</v>
      </c>
      <c r="G38" s="3">
        <v>3</v>
      </c>
      <c r="H38" s="31">
        <f t="shared" si="4"/>
        <v>4.5960333333333336</v>
      </c>
      <c r="I38" s="1"/>
    </row>
    <row r="39" spans="1:9">
      <c r="A39" s="1"/>
      <c r="B39" s="5">
        <v>45680</v>
      </c>
      <c r="C39" s="3">
        <v>3</v>
      </c>
      <c r="D39" s="3">
        <v>1</v>
      </c>
      <c r="E39" s="3">
        <v>9</v>
      </c>
      <c r="F39" s="10">
        <f t="shared" si="0"/>
        <v>14.7881</v>
      </c>
      <c r="G39" s="3">
        <v>3</v>
      </c>
      <c r="H39" s="31">
        <f t="shared" si="4"/>
        <v>4.9293666666666667</v>
      </c>
      <c r="I39" s="1"/>
    </row>
    <row r="40" spans="1:9">
      <c r="A40" s="1"/>
      <c r="B40" s="5">
        <v>45681</v>
      </c>
      <c r="C40" s="3">
        <v>3</v>
      </c>
      <c r="D40" s="3">
        <v>1</v>
      </c>
      <c r="E40" s="3">
        <v>9</v>
      </c>
      <c r="F40" s="10">
        <f t="shared" si="0"/>
        <v>14.7881</v>
      </c>
      <c r="G40" s="3">
        <v>3</v>
      </c>
      <c r="H40" s="31">
        <f t="shared" si="4"/>
        <v>4.9293666666666667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4" operator="greaterThan">
      <formula>7</formula>
    </cfRule>
    <cfRule type="cellIs" dxfId="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7870-1B52-4C3A-A0C4-AB3632D48B07}">
  <dimension ref="A1:J61"/>
  <sheetViews>
    <sheetView topLeftCell="A27" zoomScaleNormal="100" workbookViewId="0">
      <selection activeCell="G40" sqref="G40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18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6</v>
      </c>
      <c r="D15" s="3">
        <v>0</v>
      </c>
      <c r="E15" s="3">
        <v>0</v>
      </c>
      <c r="F15" s="10">
        <f t="shared" ref="F15:F42" si="0">(C15*1.75)+(D15*0.5381)+E15</f>
        <v>10.5</v>
      </c>
      <c r="G15" s="3">
        <v>3</v>
      </c>
      <c r="H15" s="31">
        <f>IFERROR(SUM(C15*1.75,D15*0.5381,E15)/G15,0)</f>
        <v>3.5</v>
      </c>
      <c r="I15" s="1"/>
    </row>
    <row r="16" spans="1:9">
      <c r="A16" s="1"/>
      <c r="B16" s="5">
        <v>45608</v>
      </c>
      <c r="C16" s="3">
        <v>6</v>
      </c>
      <c r="D16" s="3">
        <v>0</v>
      </c>
      <c r="E16" s="3">
        <v>0</v>
      </c>
      <c r="F16" s="10">
        <f t="shared" si="0"/>
        <v>10.5</v>
      </c>
      <c r="G16" s="3">
        <v>3</v>
      </c>
      <c r="H16" s="31">
        <f t="shared" ref="H16:H21" si="1">IFERROR(SUM(C16*1.75,D16*0.5381,E16)/G16,0)</f>
        <v>3.5</v>
      </c>
      <c r="I16" s="1"/>
    </row>
    <row r="17" spans="1:10">
      <c r="A17" s="1"/>
      <c r="B17" s="5">
        <v>45609</v>
      </c>
      <c r="C17" s="3">
        <v>8</v>
      </c>
      <c r="D17" s="3">
        <v>0</v>
      </c>
      <c r="E17" s="3">
        <v>0</v>
      </c>
      <c r="F17" s="10">
        <f t="shared" si="0"/>
        <v>14</v>
      </c>
      <c r="G17" s="3">
        <v>3</v>
      </c>
      <c r="H17" s="31">
        <f t="shared" si="1"/>
        <v>4.666666666666667</v>
      </c>
      <c r="I17" s="1"/>
    </row>
    <row r="18" spans="1:10">
      <c r="A18" s="1"/>
      <c r="B18" s="5">
        <v>45610</v>
      </c>
      <c r="C18" s="3">
        <v>8</v>
      </c>
      <c r="D18" s="3">
        <v>0</v>
      </c>
      <c r="E18" s="3">
        <v>0</v>
      </c>
      <c r="F18" s="10">
        <f t="shared" si="0"/>
        <v>14</v>
      </c>
      <c r="G18" s="3">
        <v>2</v>
      </c>
      <c r="H18" s="31">
        <f t="shared" si="1"/>
        <v>7</v>
      </c>
      <c r="I18" s="32"/>
    </row>
    <row r="19" spans="1:10">
      <c r="A19" s="1"/>
      <c r="B19" s="5">
        <v>45611</v>
      </c>
      <c r="C19" s="3">
        <v>8</v>
      </c>
      <c r="D19" s="3">
        <v>0</v>
      </c>
      <c r="E19" s="3">
        <v>0</v>
      </c>
      <c r="F19" s="10">
        <f t="shared" si="0"/>
        <v>14</v>
      </c>
      <c r="G19" s="3">
        <v>4</v>
      </c>
      <c r="H19" s="31">
        <f t="shared" si="1"/>
        <v>3.5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9</v>
      </c>
      <c r="D22" s="3">
        <v>0</v>
      </c>
      <c r="E22" s="3">
        <v>0</v>
      </c>
      <c r="F22" s="10">
        <f t="shared" si="0"/>
        <v>15.75</v>
      </c>
      <c r="G22" s="3">
        <v>3</v>
      </c>
      <c r="H22" s="31">
        <f>IFERROR(SUM(C22*1.75,D22*0.5381,E22)/G22,0)</f>
        <v>5.25</v>
      </c>
      <c r="I22" s="1"/>
    </row>
    <row r="23" spans="1:10">
      <c r="A23" s="1"/>
      <c r="B23" s="5">
        <v>45615</v>
      </c>
      <c r="C23" s="3">
        <v>6</v>
      </c>
      <c r="D23" s="3">
        <v>0</v>
      </c>
      <c r="E23" s="3">
        <v>0</v>
      </c>
      <c r="F23" s="10">
        <f t="shared" si="0"/>
        <v>10.5</v>
      </c>
      <c r="G23" s="3">
        <v>2</v>
      </c>
      <c r="H23" s="31">
        <f t="shared" ref="H23:H28" si="2">IFERROR(SUM(C23*1.75,D23*0.5381,E23)/G23,0)</f>
        <v>5.25</v>
      </c>
      <c r="I23" s="1"/>
    </row>
    <row r="24" spans="1:10">
      <c r="A24" s="1"/>
      <c r="B24" s="5">
        <v>45616</v>
      </c>
      <c r="C24" s="3">
        <v>9</v>
      </c>
      <c r="D24" s="3">
        <v>0</v>
      </c>
      <c r="E24" s="3">
        <v>0</v>
      </c>
      <c r="F24" s="10">
        <f t="shared" si="0"/>
        <v>15.75</v>
      </c>
      <c r="G24" s="3">
        <v>3</v>
      </c>
      <c r="H24" s="31">
        <f t="shared" si="2"/>
        <v>5.25</v>
      </c>
      <c r="I24" s="1"/>
    </row>
    <row r="25" spans="1:10">
      <c r="A25" s="1"/>
      <c r="B25" s="5">
        <v>45617</v>
      </c>
      <c r="C25" s="3">
        <v>9</v>
      </c>
      <c r="D25" s="3">
        <v>0</v>
      </c>
      <c r="E25" s="3">
        <v>0</v>
      </c>
      <c r="F25" s="10">
        <f t="shared" si="0"/>
        <v>15.75</v>
      </c>
      <c r="G25" s="3">
        <v>3</v>
      </c>
      <c r="H25" s="31">
        <f t="shared" si="2"/>
        <v>5.25</v>
      </c>
      <c r="I25" s="1"/>
      <c r="J25" t="s">
        <v>27</v>
      </c>
    </row>
    <row r="26" spans="1:10">
      <c r="A26" s="1"/>
      <c r="B26" s="5">
        <v>45618</v>
      </c>
      <c r="C26" s="3">
        <v>9</v>
      </c>
      <c r="D26" s="3">
        <v>0</v>
      </c>
      <c r="E26" s="3">
        <v>0</v>
      </c>
      <c r="F26" s="10">
        <f t="shared" si="0"/>
        <v>15.75</v>
      </c>
      <c r="G26" s="3">
        <v>3</v>
      </c>
      <c r="H26" s="31">
        <f t="shared" si="2"/>
        <v>5.25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9</v>
      </c>
      <c r="D29" s="3">
        <v>0</v>
      </c>
      <c r="E29" s="3">
        <v>0</v>
      </c>
      <c r="F29" s="10">
        <f t="shared" si="0"/>
        <v>15.75</v>
      </c>
      <c r="G29" s="3">
        <v>3</v>
      </c>
      <c r="H29" s="31">
        <f>IFERROR(SUM(C29*1.75,D29*0.5381,E29)/G29,0)</f>
        <v>5.25</v>
      </c>
      <c r="I29" s="1"/>
    </row>
    <row r="30" spans="1:10">
      <c r="A30" s="1"/>
      <c r="B30" s="5">
        <v>45671</v>
      </c>
      <c r="C30" s="3">
        <v>10</v>
      </c>
      <c r="D30" s="3">
        <v>0</v>
      </c>
      <c r="E30" s="3">
        <v>0</v>
      </c>
      <c r="F30" s="10">
        <f t="shared" si="0"/>
        <v>17.5</v>
      </c>
      <c r="G30" s="3">
        <v>3</v>
      </c>
      <c r="H30" s="31">
        <f t="shared" ref="H30:H35" si="3">IFERROR(SUM(C30*1.75,D30*0.5381,E30)/G30,0)</f>
        <v>5.833333333333333</v>
      </c>
      <c r="I30" s="1"/>
    </row>
    <row r="31" spans="1:10">
      <c r="A31" s="1"/>
      <c r="B31" s="5">
        <v>45672</v>
      </c>
      <c r="C31" s="3">
        <v>9</v>
      </c>
      <c r="D31" s="3">
        <v>0</v>
      </c>
      <c r="E31" s="3">
        <v>0</v>
      </c>
      <c r="F31" s="10">
        <f t="shared" si="0"/>
        <v>15.75</v>
      </c>
      <c r="G31" s="3">
        <v>3</v>
      </c>
      <c r="H31" s="31">
        <f t="shared" si="3"/>
        <v>5.25</v>
      </c>
      <c r="I31" s="1"/>
    </row>
    <row r="32" spans="1:10">
      <c r="A32" s="1"/>
      <c r="B32" s="5">
        <v>45673</v>
      </c>
      <c r="C32" s="3">
        <v>11</v>
      </c>
      <c r="D32" s="3">
        <v>0</v>
      </c>
      <c r="E32" s="3">
        <v>0</v>
      </c>
      <c r="F32" s="10">
        <f t="shared" si="0"/>
        <v>19.25</v>
      </c>
      <c r="G32" s="3">
        <v>3</v>
      </c>
      <c r="H32" s="31">
        <f t="shared" si="3"/>
        <v>6.416666666666667</v>
      </c>
      <c r="I32" s="1"/>
    </row>
    <row r="33" spans="1:9">
      <c r="A33" s="1"/>
      <c r="B33" s="5">
        <v>45674</v>
      </c>
      <c r="C33" s="3">
        <v>11</v>
      </c>
      <c r="D33" s="3">
        <v>0</v>
      </c>
      <c r="E33" s="3">
        <v>0</v>
      </c>
      <c r="F33" s="10">
        <f t="shared" si="0"/>
        <v>19.25</v>
      </c>
      <c r="G33" s="3">
        <v>3</v>
      </c>
      <c r="H33" s="31">
        <f t="shared" si="3"/>
        <v>6.416666666666667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9</v>
      </c>
      <c r="D36" s="3">
        <v>0</v>
      </c>
      <c r="E36" s="3">
        <v>0</v>
      </c>
      <c r="F36" s="10">
        <f t="shared" si="0"/>
        <v>15.75</v>
      </c>
      <c r="G36" s="3">
        <v>3</v>
      </c>
      <c r="H36" s="31">
        <f>IFERROR(SUM(C36*1.75,D36*0.5381,E36)/G36,0)</f>
        <v>5.25</v>
      </c>
      <c r="I36" s="1"/>
    </row>
    <row r="37" spans="1:9">
      <c r="A37" s="1"/>
      <c r="B37" s="5">
        <v>45678</v>
      </c>
      <c r="C37" s="3">
        <v>10</v>
      </c>
      <c r="D37" s="3">
        <v>0</v>
      </c>
      <c r="E37" s="3">
        <v>0</v>
      </c>
      <c r="F37" s="10">
        <f t="shared" si="0"/>
        <v>17.5</v>
      </c>
      <c r="G37" s="3">
        <v>3</v>
      </c>
      <c r="H37" s="31">
        <f t="shared" ref="H37:H42" si="4">IFERROR(SUM(C37*1.75,D37*0.5381,E37)/G37,0)</f>
        <v>5.833333333333333</v>
      </c>
      <c r="I37" s="1"/>
    </row>
    <row r="38" spans="1:9">
      <c r="A38" s="1"/>
      <c r="B38" s="5">
        <v>45679</v>
      </c>
      <c r="C38" s="3">
        <v>10</v>
      </c>
      <c r="D38" s="3">
        <v>0</v>
      </c>
      <c r="E38" s="3">
        <v>0</v>
      </c>
      <c r="F38" s="10">
        <f t="shared" si="0"/>
        <v>17.5</v>
      </c>
      <c r="G38" s="3">
        <v>3</v>
      </c>
      <c r="H38" s="31">
        <f t="shared" si="4"/>
        <v>5.833333333333333</v>
      </c>
      <c r="I38" s="1"/>
    </row>
    <row r="39" spans="1:9">
      <c r="A39" s="1"/>
      <c r="B39" s="5">
        <v>45680</v>
      </c>
      <c r="C39" s="3">
        <v>11</v>
      </c>
      <c r="D39" s="3">
        <v>0</v>
      </c>
      <c r="E39" s="3">
        <v>0</v>
      </c>
      <c r="F39" s="10">
        <f t="shared" si="0"/>
        <v>19.25</v>
      </c>
      <c r="G39" s="3">
        <v>3</v>
      </c>
      <c r="H39" s="31">
        <f t="shared" si="4"/>
        <v>6.416666666666667</v>
      </c>
      <c r="I39" s="1"/>
    </row>
    <row r="40" spans="1:9">
      <c r="A40" s="1"/>
      <c r="B40" s="5">
        <v>45681</v>
      </c>
      <c r="C40" s="3">
        <v>9</v>
      </c>
      <c r="D40" s="3">
        <v>0</v>
      </c>
      <c r="E40" s="3">
        <v>0</v>
      </c>
      <c r="F40" s="10">
        <f t="shared" si="0"/>
        <v>15.75</v>
      </c>
      <c r="G40" s="3">
        <v>3</v>
      </c>
      <c r="H40" s="31">
        <f t="shared" si="4"/>
        <v>5.25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44" priority="1" operator="greaterThan">
      <formula>21</formula>
    </cfRule>
  </conditionalFormatting>
  <conditionalFormatting sqref="H15:H42">
    <cfRule type="cellIs" dxfId="43" priority="2" operator="greaterThan">
      <formula>7</formula>
    </cfRule>
    <cfRule type="cellIs" dxfId="42" priority="3" operator="greaterThan">
      <formula>8</formula>
    </cfRule>
  </conditionalFormatting>
  <conditionalFormatting sqref="H44">
    <cfRule type="cellIs" dxfId="41" priority="4" operator="greaterThan">
      <formula>7</formula>
    </cfRule>
    <cfRule type="cellIs" dxfId="4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EFCF-BCFA-44CE-AB44-22DA6928E324}">
  <dimension ref="A1:J61"/>
  <sheetViews>
    <sheetView topLeftCell="A28" zoomScaleNormal="100" workbookViewId="0">
      <selection activeCell="G29" sqref="G2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29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17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18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15</v>
      </c>
      <c r="F15" s="10">
        <f t="shared" ref="F15:F42" si="0">(C15*1.75)+(D15*0.5381)+E15</f>
        <v>15</v>
      </c>
      <c r="G15" s="3">
        <v>3</v>
      </c>
      <c r="H15" s="31">
        <f>IFERROR(SUM(C15*1.75,D15*0.5381,E15)/G15,0)</f>
        <v>5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17</v>
      </c>
      <c r="F16" s="10">
        <f t="shared" si="0"/>
        <v>17</v>
      </c>
      <c r="G16" s="3">
        <v>3</v>
      </c>
      <c r="H16" s="31">
        <f t="shared" ref="H16:H21" si="1">IFERROR(SUM(C16*1.75,D16*0.5381,E16)/G16,0)</f>
        <v>5.666666666666667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16</v>
      </c>
      <c r="F17" s="10">
        <f t="shared" si="0"/>
        <v>16</v>
      </c>
      <c r="G17" s="3">
        <v>3</v>
      </c>
      <c r="H17" s="31">
        <f t="shared" si="1"/>
        <v>5.333333333333333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17</v>
      </c>
      <c r="F18" s="10">
        <f t="shared" si="0"/>
        <v>17</v>
      </c>
      <c r="G18" s="3">
        <v>3</v>
      </c>
      <c r="H18" s="31">
        <f t="shared" si="1"/>
        <v>5.666666666666667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13</v>
      </c>
      <c r="F19" s="10">
        <f t="shared" si="0"/>
        <v>13</v>
      </c>
      <c r="G19" s="3">
        <v>3</v>
      </c>
      <c r="H19" s="31">
        <f t="shared" si="1"/>
        <v>4.333333333333333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15</v>
      </c>
      <c r="F22" s="10">
        <f t="shared" si="0"/>
        <v>15</v>
      </c>
      <c r="G22" s="3">
        <v>3</v>
      </c>
      <c r="H22" s="31">
        <f>IFERROR(SUM(C22*1.75,D22*0.5381,E22)/G22,0)</f>
        <v>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16</v>
      </c>
      <c r="F23" s="10">
        <f t="shared" si="0"/>
        <v>16</v>
      </c>
      <c r="G23" s="3">
        <v>3</v>
      </c>
      <c r="H23" s="31">
        <f t="shared" ref="H23:H28" si="2">IFERROR(SUM(C23*1.75,D23*0.5381,E23)/G23,0)</f>
        <v>5.333333333333333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16</v>
      </c>
      <c r="F24" s="10">
        <f t="shared" si="0"/>
        <v>16</v>
      </c>
      <c r="G24" s="3">
        <v>3</v>
      </c>
      <c r="H24" s="31">
        <f t="shared" si="2"/>
        <v>5.333333333333333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17</v>
      </c>
      <c r="F25" s="10">
        <f t="shared" si="0"/>
        <v>17</v>
      </c>
      <c r="G25" s="3">
        <v>3</v>
      </c>
      <c r="H25" s="31">
        <f t="shared" si="2"/>
        <v>5.666666666666667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14</v>
      </c>
      <c r="F26" s="10">
        <f t="shared" si="0"/>
        <v>14</v>
      </c>
      <c r="G26" s="3">
        <v>3</v>
      </c>
      <c r="H26" s="31">
        <f t="shared" si="2"/>
        <v>4.666666666666667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1</v>
      </c>
      <c r="D29" s="3">
        <v>0</v>
      </c>
      <c r="E29" s="3">
        <v>14</v>
      </c>
      <c r="F29" s="10">
        <f t="shared" si="0"/>
        <v>15.75</v>
      </c>
      <c r="G29" s="3">
        <v>3</v>
      </c>
      <c r="H29" s="31">
        <f>IFERROR(SUM(C29*1.75,D29*0.5381,E29)/G29,0)</f>
        <v>5.25</v>
      </c>
      <c r="I29" s="1"/>
    </row>
    <row r="30" spans="1:10">
      <c r="A30" s="1"/>
      <c r="B30" s="5">
        <v>45671</v>
      </c>
      <c r="C30" s="3">
        <v>1</v>
      </c>
      <c r="D30" s="3">
        <v>0</v>
      </c>
      <c r="E30" s="3">
        <v>17</v>
      </c>
      <c r="F30" s="10">
        <f t="shared" si="0"/>
        <v>18.75</v>
      </c>
      <c r="G30" s="3">
        <v>3</v>
      </c>
      <c r="H30" s="31">
        <f t="shared" ref="H30:H35" si="3">IFERROR(SUM(C30*1.75,D30*0.5381,E30)/G30,0)</f>
        <v>6.25</v>
      </c>
      <c r="I30" s="1"/>
    </row>
    <row r="31" spans="1:10">
      <c r="A31" s="1"/>
      <c r="B31" s="5">
        <v>45672</v>
      </c>
      <c r="C31" s="3">
        <v>1</v>
      </c>
      <c r="D31" s="3">
        <v>0</v>
      </c>
      <c r="E31" s="3">
        <v>17</v>
      </c>
      <c r="F31" s="10">
        <f t="shared" si="0"/>
        <v>18.75</v>
      </c>
      <c r="G31" s="3">
        <v>3</v>
      </c>
      <c r="H31" s="31">
        <f t="shared" si="3"/>
        <v>6.25</v>
      </c>
      <c r="I31" s="1"/>
    </row>
    <row r="32" spans="1:10">
      <c r="A32" s="1"/>
      <c r="B32" s="5">
        <v>45673</v>
      </c>
      <c r="C32" s="3">
        <v>1</v>
      </c>
      <c r="D32" s="3">
        <v>0</v>
      </c>
      <c r="E32" s="3">
        <v>17</v>
      </c>
      <c r="F32" s="10">
        <f t="shared" si="0"/>
        <v>18.75</v>
      </c>
      <c r="G32" s="3">
        <v>3</v>
      </c>
      <c r="H32" s="31">
        <f t="shared" si="3"/>
        <v>6.25</v>
      </c>
      <c r="I32" s="1"/>
    </row>
    <row r="33" spans="1:9">
      <c r="A33" s="1"/>
      <c r="B33" s="5">
        <v>45674</v>
      </c>
      <c r="C33" s="3">
        <v>1</v>
      </c>
      <c r="D33" s="3">
        <v>0</v>
      </c>
      <c r="E33" s="3">
        <v>14</v>
      </c>
      <c r="F33" s="10">
        <f t="shared" si="0"/>
        <v>15.75</v>
      </c>
      <c r="G33" s="3">
        <v>3</v>
      </c>
      <c r="H33" s="31">
        <f t="shared" si="3"/>
        <v>5.25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14</v>
      </c>
      <c r="F36" s="10">
        <f t="shared" si="0"/>
        <v>14</v>
      </c>
      <c r="G36" s="3">
        <v>3</v>
      </c>
      <c r="H36" s="31">
        <f>IFERROR(SUM(C36*1.75,D36*0.5381,E36)/G36,0)</f>
        <v>4.666666666666667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16</v>
      </c>
      <c r="F37" s="10">
        <f t="shared" si="0"/>
        <v>16</v>
      </c>
      <c r="G37" s="3">
        <v>3</v>
      </c>
      <c r="H37" s="31">
        <f t="shared" ref="H37:H42" si="4">IFERROR(SUM(C37*1.75,D37*0.5381,E37)/G37,0)</f>
        <v>5.333333333333333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17</v>
      </c>
      <c r="F38" s="10">
        <f t="shared" si="0"/>
        <v>17</v>
      </c>
      <c r="G38" s="3">
        <v>3</v>
      </c>
      <c r="H38" s="31">
        <f t="shared" si="4"/>
        <v>5.666666666666667</v>
      </c>
      <c r="I38" s="1"/>
    </row>
    <row r="39" spans="1:9">
      <c r="A39" s="1"/>
      <c r="B39" s="5">
        <v>45680</v>
      </c>
      <c r="C39" s="3">
        <v>1</v>
      </c>
      <c r="D39" s="3">
        <v>0</v>
      </c>
      <c r="E39" s="3">
        <v>15</v>
      </c>
      <c r="F39" s="10">
        <f t="shared" si="0"/>
        <v>16.75</v>
      </c>
      <c r="G39" s="3">
        <v>3</v>
      </c>
      <c r="H39" s="31">
        <f t="shared" si="4"/>
        <v>5.583333333333333</v>
      </c>
      <c r="I39" s="1"/>
    </row>
    <row r="40" spans="1:9">
      <c r="A40" s="1"/>
      <c r="B40" s="5">
        <v>45681</v>
      </c>
      <c r="C40" s="3">
        <v>1</v>
      </c>
      <c r="D40" s="3">
        <v>0</v>
      </c>
      <c r="E40" s="3">
        <v>12</v>
      </c>
      <c r="F40" s="10">
        <f t="shared" si="0"/>
        <v>13.75</v>
      </c>
      <c r="G40" s="3">
        <v>3</v>
      </c>
      <c r="H40" s="31">
        <f t="shared" si="4"/>
        <v>4.583333333333333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39" priority="1" operator="greaterThan">
      <formula>21</formula>
    </cfRule>
  </conditionalFormatting>
  <conditionalFormatting sqref="H15:H42">
    <cfRule type="cellIs" dxfId="38" priority="2" operator="greaterThan">
      <formula>7</formula>
    </cfRule>
    <cfRule type="cellIs" dxfId="37" priority="3" operator="greaterThan">
      <formula>8</formula>
    </cfRule>
  </conditionalFormatting>
  <conditionalFormatting sqref="H44">
    <cfRule type="cellIs" dxfId="36" priority="4" operator="greaterThan">
      <formula>7</formula>
    </cfRule>
    <cfRule type="cellIs" dxfId="3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26" zoomScaleNormal="100" workbookViewId="0">
      <selection activeCell="G29" sqref="G2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30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2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1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0</v>
      </c>
      <c r="F15" s="10">
        <f t="shared" ref="F15:F42" si="0">(C15*1.75)+(D15*0.5381)+E15</f>
        <v>0</v>
      </c>
      <c r="G15" s="3">
        <v>0</v>
      </c>
      <c r="H15" s="31">
        <f>IFERROR(SUM(C15*1.75,D15*0.5381,E15)/G15,0)</f>
        <v>0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0</v>
      </c>
      <c r="F16" s="10">
        <f t="shared" si="0"/>
        <v>0</v>
      </c>
      <c r="G16" s="3">
        <v>0</v>
      </c>
      <c r="H16" s="31">
        <f t="shared" ref="H16:H21" si="1">IFERROR(SUM(C16*1.75,D16*0.5381,E16)/G16,0)</f>
        <v>0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0</v>
      </c>
      <c r="F17" s="10">
        <f t="shared" si="0"/>
        <v>0</v>
      </c>
      <c r="G17" s="3">
        <v>0</v>
      </c>
      <c r="H17" s="31">
        <f t="shared" si="1"/>
        <v>0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0</v>
      </c>
      <c r="F18" s="10">
        <f t="shared" si="0"/>
        <v>0</v>
      </c>
      <c r="G18" s="3">
        <v>0</v>
      </c>
      <c r="H18" s="31">
        <f t="shared" si="1"/>
        <v>0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0</v>
      </c>
      <c r="F19" s="10">
        <f t="shared" si="0"/>
        <v>0</v>
      </c>
      <c r="G19" s="3">
        <v>0</v>
      </c>
      <c r="H19" s="31">
        <f t="shared" si="1"/>
        <v>0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0</v>
      </c>
      <c r="F22" s="10">
        <f t="shared" si="0"/>
        <v>0</v>
      </c>
      <c r="G22" s="3">
        <v>0</v>
      </c>
      <c r="H22" s="31">
        <f>IFERROR(SUM(C22*1.75,D22*0.5381,E22)/G22,0)</f>
        <v>0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0</v>
      </c>
      <c r="F23" s="10">
        <f t="shared" si="0"/>
        <v>0</v>
      </c>
      <c r="G23" s="3">
        <v>0</v>
      </c>
      <c r="H23" s="31">
        <f t="shared" ref="H23:H28" si="2">IFERROR(SUM(C23*1.75,D23*0.5381,E23)/G23,0)</f>
        <v>0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0</v>
      </c>
      <c r="F24" s="10">
        <f t="shared" si="0"/>
        <v>0</v>
      </c>
      <c r="G24" s="3">
        <v>0</v>
      </c>
      <c r="H24" s="31">
        <f t="shared" si="2"/>
        <v>0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0</v>
      </c>
      <c r="F25" s="10">
        <f t="shared" si="0"/>
        <v>0</v>
      </c>
      <c r="G25" s="3">
        <v>0</v>
      </c>
      <c r="H25" s="31">
        <f t="shared" si="2"/>
        <v>0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0</v>
      </c>
      <c r="F26" s="10">
        <f t="shared" si="0"/>
        <v>0</v>
      </c>
      <c r="G26" s="3">
        <v>0</v>
      </c>
      <c r="H26" s="31">
        <f t="shared" si="2"/>
        <v>0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2</v>
      </c>
      <c r="D29" s="3">
        <v>0</v>
      </c>
      <c r="E29" s="3">
        <v>0</v>
      </c>
      <c r="F29" s="10">
        <f t="shared" si="0"/>
        <v>3.5</v>
      </c>
      <c r="G29" s="3">
        <v>1</v>
      </c>
      <c r="H29" s="31">
        <f>IFERROR(SUM(C29*1.75,D29*0.5381,E29)/G29,0)</f>
        <v>3.5</v>
      </c>
      <c r="I29" s="1"/>
    </row>
    <row r="30" spans="1:10">
      <c r="A30" s="1"/>
      <c r="B30" s="5">
        <v>45671</v>
      </c>
      <c r="C30" s="3">
        <v>2</v>
      </c>
      <c r="D30" s="3">
        <v>0</v>
      </c>
      <c r="E30" s="3">
        <v>0</v>
      </c>
      <c r="F30" s="10">
        <f t="shared" si="0"/>
        <v>3.5</v>
      </c>
      <c r="G30" s="3">
        <v>1</v>
      </c>
      <c r="H30" s="31">
        <f t="shared" ref="H30:H35" si="3">IFERROR(SUM(C30*1.75,D30*0.5381,E30)/G30,0)</f>
        <v>3.5</v>
      </c>
      <c r="I30" s="1"/>
    </row>
    <row r="31" spans="1:10">
      <c r="A31" s="1"/>
      <c r="B31" s="5">
        <v>45672</v>
      </c>
      <c r="C31" s="3">
        <v>2</v>
      </c>
      <c r="D31" s="3">
        <v>0</v>
      </c>
      <c r="E31" s="3">
        <v>0</v>
      </c>
      <c r="F31" s="10">
        <f t="shared" si="0"/>
        <v>3.5</v>
      </c>
      <c r="G31" s="3">
        <v>1</v>
      </c>
      <c r="H31" s="31">
        <f t="shared" si="3"/>
        <v>3.5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0</v>
      </c>
      <c r="F32" s="10">
        <f t="shared" si="0"/>
        <v>0</v>
      </c>
      <c r="G32" s="3">
        <v>0</v>
      </c>
      <c r="H32" s="31">
        <f t="shared" si="3"/>
        <v>0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0</v>
      </c>
      <c r="F33" s="10">
        <f t="shared" si="0"/>
        <v>0</v>
      </c>
      <c r="G33" s="3">
        <v>0</v>
      </c>
      <c r="H33" s="31">
        <f t="shared" si="3"/>
        <v>0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1</v>
      </c>
      <c r="D36" s="3">
        <v>0</v>
      </c>
      <c r="E36" s="3">
        <v>0</v>
      </c>
      <c r="F36" s="10">
        <f t="shared" si="0"/>
        <v>1.75</v>
      </c>
      <c r="G36" s="3">
        <v>1</v>
      </c>
      <c r="H36" s="31">
        <f>IFERROR(SUM(C36*1.75,D36*0.5381,E36)/G36,0)</f>
        <v>1.75</v>
      </c>
      <c r="I36" s="1"/>
    </row>
    <row r="37" spans="1:9">
      <c r="A37" s="1"/>
      <c r="B37" s="5">
        <v>45678</v>
      </c>
      <c r="C37" s="3">
        <v>2</v>
      </c>
      <c r="D37" s="3">
        <v>0</v>
      </c>
      <c r="E37" s="3">
        <v>0</v>
      </c>
      <c r="F37" s="10">
        <f t="shared" si="0"/>
        <v>3.5</v>
      </c>
      <c r="G37" s="3">
        <v>1</v>
      </c>
      <c r="H37" s="31">
        <f t="shared" ref="H37:H42" si="4">IFERROR(SUM(C37*1.75,D37*0.5381,E37)/G37,0)</f>
        <v>3.5</v>
      </c>
      <c r="I37" s="1"/>
    </row>
    <row r="38" spans="1:9">
      <c r="A38" s="1"/>
      <c r="B38" s="5">
        <v>45679</v>
      </c>
      <c r="C38" s="3">
        <v>1</v>
      </c>
      <c r="D38" s="3">
        <v>0</v>
      </c>
      <c r="E38" s="3">
        <v>0</v>
      </c>
      <c r="F38" s="10">
        <f t="shared" si="0"/>
        <v>1.75</v>
      </c>
      <c r="G38" s="3">
        <v>1</v>
      </c>
      <c r="H38" s="31">
        <f t="shared" si="4"/>
        <v>1.75</v>
      </c>
      <c r="I38" s="1"/>
    </row>
    <row r="39" spans="1:9">
      <c r="A39" s="1"/>
      <c r="B39" s="5">
        <v>45680</v>
      </c>
      <c r="C39" s="3">
        <v>1</v>
      </c>
      <c r="D39" s="3">
        <v>0</v>
      </c>
      <c r="E39" s="3">
        <v>0</v>
      </c>
      <c r="F39" s="10">
        <f t="shared" si="0"/>
        <v>1.75</v>
      </c>
      <c r="G39" s="3">
        <v>1</v>
      </c>
      <c r="H39" s="31">
        <f t="shared" si="4"/>
        <v>1.75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0</v>
      </c>
      <c r="F40" s="10">
        <f t="shared" si="0"/>
        <v>0</v>
      </c>
      <c r="G40" s="3">
        <v>0</v>
      </c>
      <c r="H40" s="31">
        <f t="shared" si="4"/>
        <v>0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34" priority="1" operator="greaterThan">
      <formula>21</formula>
    </cfRule>
  </conditionalFormatting>
  <conditionalFormatting sqref="H15:H42">
    <cfRule type="cellIs" dxfId="33" priority="2" operator="greaterThan">
      <formula>7</formula>
    </cfRule>
    <cfRule type="cellIs" dxfId="32" priority="3" operator="greaterThan">
      <formula>8</formula>
    </cfRule>
  </conditionalFormatting>
  <conditionalFormatting sqref="H44">
    <cfRule type="cellIs" dxfId="31" priority="4" operator="greaterThan">
      <formula>7</formula>
    </cfRule>
    <cfRule type="cellIs" dxfId="3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CD94-AC7C-430F-A785-B246AD5AECFF}">
  <dimension ref="A1:J61"/>
  <sheetViews>
    <sheetView topLeftCell="A26" zoomScaleNormal="100" workbookViewId="0">
      <selection activeCell="G37" sqref="G37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31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17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17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2</v>
      </c>
      <c r="E15" s="3">
        <v>15</v>
      </c>
      <c r="F15" s="10">
        <f t="shared" ref="F15:F42" si="0">(C15*1.75)+(D15*0.5381)+E15</f>
        <v>16.0762</v>
      </c>
      <c r="G15" s="3">
        <v>3</v>
      </c>
      <c r="H15" s="31">
        <f>IFERROR(SUM(C15*1.75,D15*0.5381,E15)/G15,0)</f>
        <v>5.3587333333333333</v>
      </c>
      <c r="I15" s="1"/>
    </row>
    <row r="16" spans="1:9">
      <c r="A16" s="1"/>
      <c r="B16" s="5">
        <v>45608</v>
      </c>
      <c r="C16" s="3">
        <v>0</v>
      </c>
      <c r="D16" s="3">
        <v>2</v>
      </c>
      <c r="E16" s="3">
        <v>16</v>
      </c>
      <c r="F16" s="10">
        <f t="shared" si="0"/>
        <v>17.0762</v>
      </c>
      <c r="G16" s="3">
        <v>3</v>
      </c>
      <c r="H16" s="31">
        <f t="shared" ref="H16:H21" si="1">IFERROR(SUM(C16*1.75,D16*0.5381,E16)/G16,0)</f>
        <v>5.6920666666666664</v>
      </c>
      <c r="I16" s="1"/>
    </row>
    <row r="17" spans="1:10">
      <c r="A17" s="1"/>
      <c r="B17" s="5">
        <v>45609</v>
      </c>
      <c r="C17" s="3">
        <v>0</v>
      </c>
      <c r="D17" s="3">
        <v>2</v>
      </c>
      <c r="E17" s="3">
        <v>15</v>
      </c>
      <c r="F17" s="10">
        <f t="shared" si="0"/>
        <v>16.0762</v>
      </c>
      <c r="G17" s="3">
        <v>3</v>
      </c>
      <c r="H17" s="31">
        <f t="shared" si="1"/>
        <v>5.3587333333333333</v>
      </c>
      <c r="I17" s="1"/>
    </row>
    <row r="18" spans="1:10">
      <c r="A18" s="1"/>
      <c r="B18" s="5">
        <v>45610</v>
      </c>
      <c r="C18" s="3">
        <v>0</v>
      </c>
      <c r="D18" s="3">
        <v>2</v>
      </c>
      <c r="E18" s="3">
        <v>16</v>
      </c>
      <c r="F18" s="10">
        <f t="shared" si="0"/>
        <v>17.0762</v>
      </c>
      <c r="G18" s="3">
        <v>3</v>
      </c>
      <c r="H18" s="31">
        <f t="shared" si="1"/>
        <v>5.6920666666666664</v>
      </c>
      <c r="I18" s="32"/>
    </row>
    <row r="19" spans="1:10">
      <c r="A19" s="1"/>
      <c r="B19" s="5">
        <v>45611</v>
      </c>
      <c r="C19" s="3">
        <v>0</v>
      </c>
      <c r="D19" s="3">
        <v>2</v>
      </c>
      <c r="E19" s="3">
        <v>14</v>
      </c>
      <c r="F19" s="10">
        <f t="shared" si="0"/>
        <v>15.0762</v>
      </c>
      <c r="G19" s="3">
        <v>3</v>
      </c>
      <c r="H19" s="31">
        <f t="shared" si="1"/>
        <v>5.0254000000000003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1</v>
      </c>
      <c r="E22" s="3">
        <v>15</v>
      </c>
      <c r="F22" s="10">
        <f t="shared" si="0"/>
        <v>15.5381</v>
      </c>
      <c r="G22" s="3">
        <v>3</v>
      </c>
      <c r="H22" s="31">
        <f>IFERROR(SUM(C22*1.75,D22*0.5381,E22)/G22,0)</f>
        <v>5.1793666666666667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15</v>
      </c>
      <c r="F23" s="10">
        <f t="shared" si="0"/>
        <v>15.5381</v>
      </c>
      <c r="G23" s="3">
        <v>3</v>
      </c>
      <c r="H23" s="31">
        <f t="shared" ref="H23:H28" si="2">IFERROR(SUM(C23*1.75,D23*0.5381,E23)/G23,0)</f>
        <v>5.1793666666666667</v>
      </c>
      <c r="I23" s="1"/>
    </row>
    <row r="24" spans="1:10">
      <c r="A24" s="1"/>
      <c r="B24" s="5">
        <v>45616</v>
      </c>
      <c r="C24" s="3">
        <v>0</v>
      </c>
      <c r="D24" s="3">
        <v>1</v>
      </c>
      <c r="E24" s="3">
        <v>14</v>
      </c>
      <c r="F24" s="10">
        <f t="shared" si="0"/>
        <v>14.5381</v>
      </c>
      <c r="G24" s="3">
        <v>3</v>
      </c>
      <c r="H24" s="31">
        <f t="shared" si="2"/>
        <v>4.8460333333333336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13</v>
      </c>
      <c r="F25" s="10">
        <f t="shared" si="0"/>
        <v>13.5381</v>
      </c>
      <c r="G25" s="3">
        <v>3</v>
      </c>
      <c r="H25" s="31">
        <f t="shared" si="2"/>
        <v>4.5126999999999997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13</v>
      </c>
      <c r="F26" s="10">
        <f t="shared" si="0"/>
        <v>13.5381</v>
      </c>
      <c r="G26" s="3">
        <v>3</v>
      </c>
      <c r="H26" s="31">
        <f t="shared" si="2"/>
        <v>4.5126999999999997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12</v>
      </c>
      <c r="F29" s="10">
        <f t="shared" si="0"/>
        <v>12</v>
      </c>
      <c r="G29" s="3">
        <v>3</v>
      </c>
      <c r="H29" s="31">
        <f>IFERROR(SUM(C29*1.75,D29*0.5381,E29)/G29,0)</f>
        <v>4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13</v>
      </c>
      <c r="F30" s="10">
        <f t="shared" si="0"/>
        <v>13</v>
      </c>
      <c r="G30" s="3">
        <v>3</v>
      </c>
      <c r="H30" s="31">
        <f t="shared" ref="H30:H35" si="3">IFERROR(SUM(C30*1.75,D30*0.5381,E30)/G30,0)</f>
        <v>4.333333333333333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12</v>
      </c>
      <c r="F31" s="10">
        <f t="shared" si="0"/>
        <v>12</v>
      </c>
      <c r="G31" s="3">
        <v>3</v>
      </c>
      <c r="H31" s="31">
        <f t="shared" si="3"/>
        <v>4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15</v>
      </c>
      <c r="F32" s="10">
        <f t="shared" si="0"/>
        <v>15</v>
      </c>
      <c r="G32" s="3">
        <v>3</v>
      </c>
      <c r="H32" s="31">
        <f t="shared" si="3"/>
        <v>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14</v>
      </c>
      <c r="F33" s="10">
        <f t="shared" si="0"/>
        <v>14</v>
      </c>
      <c r="G33" s="3">
        <v>3</v>
      </c>
      <c r="H33" s="31">
        <f t="shared" si="3"/>
        <v>4.666666666666667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15</v>
      </c>
      <c r="F36" s="10">
        <f t="shared" si="0"/>
        <v>15</v>
      </c>
      <c r="G36" s="3">
        <v>3</v>
      </c>
      <c r="H36" s="31">
        <f>IFERROR(SUM(C36*1.75,D36*0.5381,E36)/G36,0)</f>
        <v>5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16</v>
      </c>
      <c r="F37" s="10">
        <f t="shared" si="0"/>
        <v>16</v>
      </c>
      <c r="G37" s="3">
        <v>3</v>
      </c>
      <c r="H37" s="31">
        <f t="shared" ref="H37:H42" si="4">IFERROR(SUM(C37*1.75,D37*0.5381,E37)/G37,0)</f>
        <v>5.333333333333333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16</v>
      </c>
      <c r="F38" s="10">
        <f t="shared" si="0"/>
        <v>16</v>
      </c>
      <c r="G38" s="3">
        <v>3</v>
      </c>
      <c r="H38" s="31">
        <f t="shared" si="4"/>
        <v>5.333333333333333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15</v>
      </c>
      <c r="F39" s="10">
        <f t="shared" si="0"/>
        <v>15</v>
      </c>
      <c r="G39" s="3">
        <v>3</v>
      </c>
      <c r="H39" s="31">
        <f t="shared" si="4"/>
        <v>5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16</v>
      </c>
      <c r="F40" s="10">
        <f t="shared" si="0"/>
        <v>16</v>
      </c>
      <c r="G40" s="3">
        <v>3</v>
      </c>
      <c r="H40" s="31">
        <f t="shared" si="4"/>
        <v>5.333333333333333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29" priority="1" operator="greaterThan">
      <formula>21</formula>
    </cfRule>
  </conditionalFormatting>
  <conditionalFormatting sqref="H15:H42">
    <cfRule type="cellIs" dxfId="28" priority="2" operator="greaterThan">
      <formula>7</formula>
    </cfRule>
    <cfRule type="cellIs" dxfId="27" priority="3" operator="greaterThan">
      <formula>8</formula>
    </cfRule>
  </conditionalFormatting>
  <conditionalFormatting sqref="H44">
    <cfRule type="cellIs" dxfId="26" priority="4" operator="greaterThan">
      <formula>7</formula>
    </cfRule>
    <cfRule type="cellIs" dxfId="2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25" zoomScaleNormal="100" workbookViewId="0">
      <selection activeCell="E41" sqref="E41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32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12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9</v>
      </c>
      <c r="D15" s="3">
        <v>0</v>
      </c>
      <c r="E15" s="3">
        <v>0</v>
      </c>
      <c r="F15" s="10">
        <f t="shared" ref="F15:F20" si="0">(C15*1.75)+(D15*0.5381)+E15</f>
        <v>15.75</v>
      </c>
      <c r="G15" s="3">
        <v>3</v>
      </c>
      <c r="H15" s="31">
        <f>IFERROR(SUM(C15*1.75,D15*0.5381,E15)/G15,0)</f>
        <v>5.25</v>
      </c>
      <c r="I15" s="1"/>
    </row>
    <row r="16" spans="1:9">
      <c r="A16" s="1"/>
      <c r="B16" s="5">
        <v>45608</v>
      </c>
      <c r="C16" s="3">
        <v>9</v>
      </c>
      <c r="D16" s="3">
        <v>0</v>
      </c>
      <c r="E16" s="3">
        <v>0</v>
      </c>
      <c r="F16" s="10">
        <f t="shared" si="0"/>
        <v>15.75</v>
      </c>
      <c r="G16" s="3">
        <v>3</v>
      </c>
      <c r="H16" s="31">
        <f t="shared" ref="H16:H20" si="1">IFERROR(SUM(C16*1.75,D16*0.5381,E16)/G16,0)</f>
        <v>5.25</v>
      </c>
      <c r="I16" s="1"/>
    </row>
    <row r="17" spans="1:10">
      <c r="A17" s="1"/>
      <c r="B17" s="5">
        <v>45609</v>
      </c>
      <c r="C17" s="3">
        <v>8</v>
      </c>
      <c r="D17" s="3">
        <v>0</v>
      </c>
      <c r="E17" s="3">
        <v>0</v>
      </c>
      <c r="F17" s="10">
        <f t="shared" si="0"/>
        <v>14</v>
      </c>
      <c r="G17" s="3">
        <v>2</v>
      </c>
      <c r="H17" s="31">
        <f t="shared" si="1"/>
        <v>7</v>
      </c>
      <c r="I17" s="1"/>
    </row>
    <row r="18" spans="1:10">
      <c r="A18" s="1"/>
      <c r="B18" s="5">
        <v>45610</v>
      </c>
      <c r="C18" s="3">
        <v>11</v>
      </c>
      <c r="D18" s="3">
        <v>0</v>
      </c>
      <c r="E18" s="3">
        <v>0</v>
      </c>
      <c r="F18" s="10">
        <f t="shared" si="0"/>
        <v>19.25</v>
      </c>
      <c r="G18" s="3">
        <v>3</v>
      </c>
      <c r="H18" s="31">
        <f t="shared" si="1"/>
        <v>6.416666666666667</v>
      </c>
      <c r="I18" s="32"/>
    </row>
    <row r="19" spans="1:10">
      <c r="A19" s="1"/>
      <c r="B19" s="5">
        <v>45611</v>
      </c>
      <c r="C19" s="3">
        <v>11</v>
      </c>
      <c r="D19" s="3">
        <v>0</v>
      </c>
      <c r="E19" s="3">
        <v>0</v>
      </c>
      <c r="F19" s="10">
        <f t="shared" si="0"/>
        <v>19.25</v>
      </c>
      <c r="G19" s="3">
        <v>3</v>
      </c>
      <c r="H19" s="31">
        <f t="shared" si="1"/>
        <v>6.416666666666667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>(C21*1.75)+(D21*0.5381)+E21</f>
        <v>0</v>
      </c>
      <c r="G21" s="3">
        <v>0</v>
      </c>
      <c r="H21" s="31">
        <f>IFERROR(SUM(C21*1.75,D21*0.5381,E21)/G21,0)</f>
        <v>0</v>
      </c>
      <c r="I21" s="1"/>
    </row>
    <row r="22" spans="1:10">
      <c r="A22" s="1"/>
      <c r="B22" s="5">
        <v>45614</v>
      </c>
      <c r="C22" s="3">
        <v>8</v>
      </c>
      <c r="D22" s="3">
        <v>0</v>
      </c>
      <c r="E22" s="3">
        <v>0</v>
      </c>
      <c r="F22" s="10">
        <f t="shared" ref="F22:F42" si="2">(C22*1.75)+(D22*0.5381)+E22</f>
        <v>14</v>
      </c>
      <c r="G22" s="3">
        <v>3</v>
      </c>
      <c r="H22" s="31">
        <f>IFERROR(SUM(C22*1.75,D22*0.5381,E22)/G22,0)</f>
        <v>4.666666666666667</v>
      </c>
      <c r="I22" s="1"/>
    </row>
    <row r="23" spans="1:10">
      <c r="A23" s="1"/>
      <c r="B23" s="5">
        <v>45615</v>
      </c>
      <c r="C23" s="3">
        <v>9</v>
      </c>
      <c r="D23" s="3">
        <v>0</v>
      </c>
      <c r="E23" s="3">
        <v>0</v>
      </c>
      <c r="F23" s="10">
        <f t="shared" si="2"/>
        <v>15.75</v>
      </c>
      <c r="G23" s="3">
        <v>3</v>
      </c>
      <c r="H23" s="31">
        <f t="shared" ref="H23:H28" si="3">IFERROR(SUM(C23*1.75,D23*0.5381,E23)/G23,0)</f>
        <v>5.25</v>
      </c>
      <c r="I23" s="1"/>
    </row>
    <row r="24" spans="1:10">
      <c r="A24" s="1"/>
      <c r="B24" s="5">
        <v>45616</v>
      </c>
      <c r="C24" s="3">
        <v>10</v>
      </c>
      <c r="D24" s="3">
        <v>0</v>
      </c>
      <c r="E24" s="3">
        <v>0</v>
      </c>
      <c r="F24" s="10">
        <f>(C24*1.75)+(D24*0.5381)+E24</f>
        <v>17.5</v>
      </c>
      <c r="G24" s="3">
        <v>3</v>
      </c>
      <c r="H24" s="31">
        <f>IFERROR(SUM(C24*1.75,D24*0.5381,E24)/G24,0)</f>
        <v>5.833333333333333</v>
      </c>
      <c r="I24" s="1"/>
    </row>
    <row r="25" spans="1:10">
      <c r="A25" s="1"/>
      <c r="B25" s="5">
        <v>45617</v>
      </c>
      <c r="C25" s="3">
        <v>8</v>
      </c>
      <c r="D25" s="3">
        <v>0</v>
      </c>
      <c r="E25" s="3">
        <v>0</v>
      </c>
      <c r="F25" s="10">
        <f t="shared" si="2"/>
        <v>14</v>
      </c>
      <c r="G25" s="3">
        <v>3</v>
      </c>
      <c r="H25" s="31">
        <f t="shared" si="3"/>
        <v>4.666666666666667</v>
      </c>
      <c r="I25" s="1"/>
      <c r="J25" t="s">
        <v>27</v>
      </c>
    </row>
    <row r="26" spans="1:10">
      <c r="A26" s="1"/>
      <c r="B26" s="5">
        <v>45618</v>
      </c>
      <c r="C26" s="3">
        <v>8</v>
      </c>
      <c r="D26" s="3">
        <v>0</v>
      </c>
      <c r="E26" s="3">
        <v>0</v>
      </c>
      <c r="F26" s="10">
        <f t="shared" si="2"/>
        <v>14</v>
      </c>
      <c r="G26" s="3">
        <v>3</v>
      </c>
      <c r="H26" s="31">
        <f t="shared" si="3"/>
        <v>4.666666666666667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2"/>
        <v>0</v>
      </c>
      <c r="G27" s="3">
        <v>0</v>
      </c>
      <c r="H27" s="31">
        <f t="shared" si="3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2"/>
        <v>0</v>
      </c>
      <c r="G28" s="3">
        <v>0</v>
      </c>
      <c r="H28" s="31">
        <f t="shared" si="3"/>
        <v>0</v>
      </c>
      <c r="I28" s="1"/>
    </row>
    <row r="29" spans="1:10">
      <c r="A29" s="1"/>
      <c r="B29" s="5">
        <v>45670</v>
      </c>
      <c r="C29" s="3">
        <v>9</v>
      </c>
      <c r="D29" s="3">
        <v>0</v>
      </c>
      <c r="E29" s="3">
        <v>0</v>
      </c>
      <c r="F29" s="10">
        <f t="shared" si="2"/>
        <v>15.75</v>
      </c>
      <c r="G29" s="3">
        <v>3</v>
      </c>
      <c r="H29" s="31">
        <f>IFERROR(SUM(C29*1.75,D29*0.5381,E29)/G29,0)</f>
        <v>5.25</v>
      </c>
      <c r="I29" s="1"/>
    </row>
    <row r="30" spans="1:10">
      <c r="A30" s="1"/>
      <c r="B30" s="5">
        <v>45671</v>
      </c>
      <c r="C30" s="3">
        <v>11</v>
      </c>
      <c r="D30" s="3">
        <v>0</v>
      </c>
      <c r="E30" s="3">
        <v>0</v>
      </c>
      <c r="F30" s="10">
        <f t="shared" si="2"/>
        <v>19.25</v>
      </c>
      <c r="G30" s="3">
        <v>3</v>
      </c>
      <c r="H30" s="31">
        <f t="shared" ref="H30:H35" si="4">IFERROR(SUM(C30*1.75,D30*0.5381,E30)/G30,0)</f>
        <v>6.416666666666667</v>
      </c>
      <c r="I30" s="1"/>
    </row>
    <row r="31" spans="1:10">
      <c r="A31" s="1"/>
      <c r="B31" s="5">
        <v>45672</v>
      </c>
      <c r="C31" s="3">
        <v>11</v>
      </c>
      <c r="D31" s="3">
        <v>0</v>
      </c>
      <c r="E31" s="3">
        <v>0</v>
      </c>
      <c r="F31" s="10">
        <f t="shared" si="2"/>
        <v>19.25</v>
      </c>
      <c r="G31" s="3">
        <v>3</v>
      </c>
      <c r="H31" s="31">
        <f t="shared" si="4"/>
        <v>6.416666666666667</v>
      </c>
      <c r="I31" s="1"/>
    </row>
    <row r="32" spans="1:10">
      <c r="A32" s="1"/>
      <c r="B32" s="5">
        <v>45673</v>
      </c>
      <c r="C32" s="3">
        <v>12</v>
      </c>
      <c r="D32" s="3">
        <v>0</v>
      </c>
      <c r="E32" s="3">
        <v>0</v>
      </c>
      <c r="F32" s="10">
        <f t="shared" si="2"/>
        <v>21</v>
      </c>
      <c r="G32" s="3">
        <v>3</v>
      </c>
      <c r="H32" s="31">
        <f t="shared" si="4"/>
        <v>7</v>
      </c>
      <c r="I32" s="1"/>
    </row>
    <row r="33" spans="1:9">
      <c r="A33" s="1"/>
      <c r="B33" s="5">
        <v>45674</v>
      </c>
      <c r="C33" s="3">
        <v>9</v>
      </c>
      <c r="D33" s="3">
        <v>0</v>
      </c>
      <c r="E33" s="3">
        <v>0</v>
      </c>
      <c r="F33" s="10">
        <f t="shared" si="2"/>
        <v>15.75</v>
      </c>
      <c r="G33" s="3">
        <v>3</v>
      </c>
      <c r="H33" s="31">
        <f t="shared" si="4"/>
        <v>5.25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2"/>
        <v>0</v>
      </c>
      <c r="G34" s="3">
        <v>0</v>
      </c>
      <c r="H34" s="31">
        <f t="shared" si="4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2"/>
        <v>0</v>
      </c>
      <c r="G35" s="3">
        <v>0</v>
      </c>
      <c r="H35" s="31">
        <f t="shared" si="4"/>
        <v>0</v>
      </c>
      <c r="I35" s="1"/>
    </row>
    <row r="36" spans="1:9">
      <c r="A36" s="1"/>
      <c r="B36" s="5">
        <v>45677</v>
      </c>
      <c r="C36" s="3">
        <v>10</v>
      </c>
      <c r="D36" s="3">
        <v>0</v>
      </c>
      <c r="E36" s="3">
        <v>0</v>
      </c>
      <c r="F36" s="10">
        <f t="shared" si="2"/>
        <v>17.5</v>
      </c>
      <c r="G36" s="3">
        <v>4</v>
      </c>
      <c r="H36" s="31">
        <f>IFERROR(SUM(C36*1.75,D36*0.5381,E36)/G36,0)</f>
        <v>4.375</v>
      </c>
      <c r="I36" s="1"/>
    </row>
    <row r="37" spans="1:9">
      <c r="A37" s="1"/>
      <c r="B37" s="5">
        <v>45678</v>
      </c>
      <c r="C37" s="3">
        <v>10</v>
      </c>
      <c r="D37" s="3">
        <v>0</v>
      </c>
      <c r="E37" s="3">
        <v>0</v>
      </c>
      <c r="F37" s="10">
        <f t="shared" si="2"/>
        <v>17.5</v>
      </c>
      <c r="G37" s="3">
        <v>3</v>
      </c>
      <c r="H37" s="31">
        <f t="shared" ref="H37:H42" si="5">IFERROR(SUM(C37*1.75,D37*0.5381,E37)/G37,0)</f>
        <v>5.833333333333333</v>
      </c>
      <c r="I37" s="1"/>
    </row>
    <row r="38" spans="1:9">
      <c r="A38" s="1"/>
      <c r="B38" s="5">
        <v>45679</v>
      </c>
      <c r="C38" s="3">
        <v>12</v>
      </c>
      <c r="D38" s="3">
        <v>0</v>
      </c>
      <c r="E38" s="3">
        <v>0</v>
      </c>
      <c r="F38" s="10">
        <f t="shared" si="2"/>
        <v>21</v>
      </c>
      <c r="G38" s="3">
        <v>3</v>
      </c>
      <c r="H38" s="31">
        <f t="shared" si="5"/>
        <v>7</v>
      </c>
      <c r="I38" s="1"/>
    </row>
    <row r="39" spans="1:9">
      <c r="A39" s="1"/>
      <c r="B39" s="5">
        <v>45680</v>
      </c>
      <c r="C39" s="3">
        <v>10</v>
      </c>
      <c r="D39" s="3">
        <v>0</v>
      </c>
      <c r="E39" s="3">
        <v>0</v>
      </c>
      <c r="F39" s="10">
        <f t="shared" si="2"/>
        <v>17.5</v>
      </c>
      <c r="G39" s="3">
        <v>3</v>
      </c>
      <c r="H39" s="31">
        <f t="shared" si="5"/>
        <v>5.833333333333333</v>
      </c>
      <c r="I39" s="1"/>
    </row>
    <row r="40" spans="1:9">
      <c r="A40" s="1"/>
      <c r="B40" s="5">
        <v>45681</v>
      </c>
      <c r="C40" s="3">
        <v>9</v>
      </c>
      <c r="D40" s="3">
        <v>0</v>
      </c>
      <c r="E40" s="3">
        <v>0</v>
      </c>
      <c r="F40" s="10">
        <f t="shared" si="2"/>
        <v>15.75</v>
      </c>
      <c r="G40" s="3">
        <v>3</v>
      </c>
      <c r="H40" s="31">
        <f t="shared" si="5"/>
        <v>5.25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2"/>
        <v>0</v>
      </c>
      <c r="G41" s="3">
        <v>0</v>
      </c>
      <c r="H41" s="31">
        <f t="shared" si="5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2"/>
        <v>0</v>
      </c>
      <c r="G42" s="3">
        <v>0</v>
      </c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24" priority="1" operator="greaterThan">
      <formula>21</formula>
    </cfRule>
  </conditionalFormatting>
  <conditionalFormatting sqref="H15:H42">
    <cfRule type="cellIs" dxfId="23" priority="2" operator="greaterThan">
      <formula>7</formula>
    </cfRule>
    <cfRule type="cellIs" dxfId="22" priority="3" operator="greaterThan">
      <formula>8</formula>
    </cfRule>
  </conditionalFormatting>
  <conditionalFormatting sqref="H44">
    <cfRule type="cellIs" dxfId="21" priority="11" operator="greaterThan">
      <formula>7</formula>
    </cfRule>
    <cfRule type="cellIs" dxfId="20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E599-8656-46B9-AE36-A6CCE8C2AA17}">
  <dimension ref="A1:J61"/>
  <sheetViews>
    <sheetView topLeftCell="A25" zoomScaleNormal="100" workbookViewId="0">
      <selection activeCell="G40" sqref="G40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33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4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13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17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3</v>
      </c>
      <c r="D15" s="3">
        <v>0</v>
      </c>
      <c r="E15" s="3">
        <v>10</v>
      </c>
      <c r="F15" s="10">
        <f t="shared" ref="F15:F42" si="0">(C15*1.75)+(D15*0.5381)+E15</f>
        <v>15.25</v>
      </c>
      <c r="G15" s="3">
        <v>3</v>
      </c>
      <c r="H15" s="31">
        <f>IFERROR(SUM(C15*1.75,D15*0.5381,E15)/G15,0)</f>
        <v>5.083333333333333</v>
      </c>
      <c r="I15" s="1"/>
    </row>
    <row r="16" spans="1:9">
      <c r="A16" s="1"/>
      <c r="B16" s="5">
        <v>45608</v>
      </c>
      <c r="C16" s="3">
        <v>3</v>
      </c>
      <c r="D16" s="3">
        <v>0</v>
      </c>
      <c r="E16" s="3">
        <v>10</v>
      </c>
      <c r="F16" s="10">
        <f t="shared" si="0"/>
        <v>15.25</v>
      </c>
      <c r="G16" s="3">
        <v>3</v>
      </c>
      <c r="H16" s="31">
        <f t="shared" ref="H16:H21" si="1">IFERROR(SUM(C16*1.75,D16*0.5381,E16)/G16,0)</f>
        <v>5.083333333333333</v>
      </c>
      <c r="I16" s="1"/>
    </row>
    <row r="17" spans="1:10">
      <c r="A17" s="1"/>
      <c r="B17" s="5">
        <v>45609</v>
      </c>
      <c r="C17" s="3">
        <v>5</v>
      </c>
      <c r="D17" s="3">
        <v>0</v>
      </c>
      <c r="E17" s="3">
        <v>9</v>
      </c>
      <c r="F17" s="10">
        <f t="shared" si="0"/>
        <v>17.75</v>
      </c>
      <c r="G17" s="3">
        <v>3</v>
      </c>
      <c r="H17" s="31">
        <f t="shared" si="1"/>
        <v>5.916666666666667</v>
      </c>
      <c r="I17" s="1"/>
    </row>
    <row r="18" spans="1:10">
      <c r="A18" s="1"/>
      <c r="B18" s="5">
        <v>45610</v>
      </c>
      <c r="C18" s="3">
        <v>5</v>
      </c>
      <c r="D18" s="3">
        <v>0</v>
      </c>
      <c r="E18" s="3">
        <v>10</v>
      </c>
      <c r="F18" s="10">
        <f t="shared" si="0"/>
        <v>18.75</v>
      </c>
      <c r="G18" s="3">
        <v>3</v>
      </c>
      <c r="H18" s="31">
        <f t="shared" si="1"/>
        <v>6.25</v>
      </c>
      <c r="I18" s="32"/>
    </row>
    <row r="19" spans="1:10">
      <c r="A19" s="1"/>
      <c r="B19" s="5">
        <v>45611</v>
      </c>
      <c r="C19" s="3">
        <v>4</v>
      </c>
      <c r="D19" s="3">
        <v>0</v>
      </c>
      <c r="E19" s="3">
        <v>9</v>
      </c>
      <c r="F19" s="10">
        <f t="shared" si="0"/>
        <v>16</v>
      </c>
      <c r="G19" s="3">
        <v>3</v>
      </c>
      <c r="H19" s="31">
        <f t="shared" si="1"/>
        <v>5.333333333333333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3</v>
      </c>
      <c r="D22" s="3">
        <v>0</v>
      </c>
      <c r="E22" s="3">
        <v>10</v>
      </c>
      <c r="F22" s="10">
        <f t="shared" si="0"/>
        <v>15.25</v>
      </c>
      <c r="G22" s="3">
        <v>3</v>
      </c>
      <c r="H22" s="31">
        <f>IFERROR(SUM(C22*1.75,D22*0.5381,E22)/G22,0)</f>
        <v>5.083333333333333</v>
      </c>
      <c r="I22" s="1"/>
    </row>
    <row r="23" spans="1:10">
      <c r="A23" s="1"/>
      <c r="B23" s="5">
        <v>45615</v>
      </c>
      <c r="C23" s="3">
        <v>4</v>
      </c>
      <c r="D23" s="3">
        <v>0</v>
      </c>
      <c r="E23" s="3">
        <v>10</v>
      </c>
      <c r="F23" s="10">
        <f t="shared" si="0"/>
        <v>17</v>
      </c>
      <c r="G23" s="3">
        <v>3</v>
      </c>
      <c r="H23" s="31">
        <f t="shared" ref="H23:H28" si="2">IFERROR(SUM(C23*1.75,D23*0.5381,E23)/G23,0)</f>
        <v>5.666666666666667</v>
      </c>
      <c r="I23" s="1"/>
    </row>
    <row r="24" spans="1:10">
      <c r="A24" s="1"/>
      <c r="B24" s="5">
        <v>45616</v>
      </c>
      <c r="C24" s="3">
        <v>4</v>
      </c>
      <c r="D24" s="3">
        <v>0</v>
      </c>
      <c r="E24" s="3">
        <v>11</v>
      </c>
      <c r="F24" s="10">
        <f t="shared" si="0"/>
        <v>18</v>
      </c>
      <c r="G24" s="3">
        <v>3</v>
      </c>
      <c r="H24" s="31">
        <f t="shared" si="2"/>
        <v>6</v>
      </c>
      <c r="I24" s="1"/>
    </row>
    <row r="25" spans="1:10">
      <c r="A25" s="1"/>
      <c r="B25" s="5">
        <v>45617</v>
      </c>
      <c r="C25" s="3">
        <v>4</v>
      </c>
      <c r="D25" s="3">
        <v>0</v>
      </c>
      <c r="E25" s="3">
        <v>11</v>
      </c>
      <c r="F25" s="10">
        <f t="shared" si="0"/>
        <v>18</v>
      </c>
      <c r="G25" s="3">
        <v>3</v>
      </c>
      <c r="H25" s="31">
        <f t="shared" si="2"/>
        <v>6</v>
      </c>
      <c r="I25" s="1"/>
      <c r="J25" t="s">
        <v>27</v>
      </c>
    </row>
    <row r="26" spans="1:10">
      <c r="A26" s="1"/>
      <c r="B26" s="5">
        <v>45618</v>
      </c>
      <c r="C26" s="3">
        <v>3</v>
      </c>
      <c r="D26" s="3">
        <v>0</v>
      </c>
      <c r="E26" s="3">
        <v>9</v>
      </c>
      <c r="F26" s="10">
        <f t="shared" si="0"/>
        <v>14.25</v>
      </c>
      <c r="G26" s="3">
        <v>3</v>
      </c>
      <c r="H26" s="31">
        <f t="shared" si="2"/>
        <v>4.75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2</v>
      </c>
      <c r="D29" s="3">
        <v>0</v>
      </c>
      <c r="E29" s="3">
        <v>11</v>
      </c>
      <c r="F29" s="10">
        <f t="shared" si="0"/>
        <v>14.5</v>
      </c>
      <c r="G29" s="3">
        <v>3</v>
      </c>
      <c r="H29" s="31">
        <f>IFERROR(SUM(C29*1.75,D29*0.5381,E29)/G29,0)</f>
        <v>4.833333333333333</v>
      </c>
      <c r="I29" s="1"/>
    </row>
    <row r="30" spans="1:10">
      <c r="A30" s="1"/>
      <c r="B30" s="5">
        <v>45671</v>
      </c>
      <c r="C30" s="3">
        <v>4</v>
      </c>
      <c r="D30" s="3">
        <v>0</v>
      </c>
      <c r="E30" s="3">
        <v>12</v>
      </c>
      <c r="F30" s="10">
        <f t="shared" si="0"/>
        <v>19</v>
      </c>
      <c r="G30" s="3">
        <v>3</v>
      </c>
      <c r="H30" s="31">
        <f t="shared" ref="H30:H35" si="3">IFERROR(SUM(C30*1.75,D30*0.5381,E30)/G30,0)</f>
        <v>6.333333333333333</v>
      </c>
      <c r="I30" s="1"/>
    </row>
    <row r="31" spans="1:10">
      <c r="A31" s="1"/>
      <c r="B31" s="5">
        <v>45672</v>
      </c>
      <c r="C31" s="3">
        <v>4</v>
      </c>
      <c r="D31" s="3">
        <v>0</v>
      </c>
      <c r="E31" s="3">
        <v>11</v>
      </c>
      <c r="F31" s="10">
        <f t="shared" si="0"/>
        <v>18</v>
      </c>
      <c r="G31" s="3">
        <v>3</v>
      </c>
      <c r="H31" s="31">
        <f t="shared" si="3"/>
        <v>6</v>
      </c>
      <c r="I31" s="1"/>
    </row>
    <row r="32" spans="1:10">
      <c r="A32" s="1"/>
      <c r="B32" s="5">
        <v>45673</v>
      </c>
      <c r="C32" s="3">
        <v>4</v>
      </c>
      <c r="D32" s="3">
        <v>0</v>
      </c>
      <c r="E32" s="3">
        <v>12</v>
      </c>
      <c r="F32" s="10">
        <f t="shared" si="0"/>
        <v>19</v>
      </c>
      <c r="G32" s="3">
        <v>3</v>
      </c>
      <c r="H32" s="31">
        <f t="shared" si="3"/>
        <v>6.333333333333333</v>
      </c>
      <c r="I32" s="1"/>
    </row>
    <row r="33" spans="1:9">
      <c r="A33" s="1"/>
      <c r="B33" s="5">
        <v>45674</v>
      </c>
      <c r="C33" s="3">
        <v>4</v>
      </c>
      <c r="D33" s="3">
        <v>0</v>
      </c>
      <c r="E33" s="3">
        <v>11</v>
      </c>
      <c r="F33" s="10">
        <f t="shared" si="0"/>
        <v>18</v>
      </c>
      <c r="G33" s="3">
        <v>3</v>
      </c>
      <c r="H33" s="31">
        <f t="shared" si="3"/>
        <v>6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2</v>
      </c>
      <c r="D36" s="3">
        <v>0</v>
      </c>
      <c r="E36" s="3">
        <v>7</v>
      </c>
      <c r="F36" s="10">
        <f t="shared" si="0"/>
        <v>10.5</v>
      </c>
      <c r="G36" s="3">
        <v>2</v>
      </c>
      <c r="H36" s="31">
        <f>IFERROR(SUM(C36*1.75,D36*0.5381,E36)/G36,0)</f>
        <v>5.25</v>
      </c>
      <c r="I36" s="1"/>
    </row>
    <row r="37" spans="1:9">
      <c r="A37" s="1"/>
      <c r="B37" s="5">
        <v>45678</v>
      </c>
      <c r="C37" s="3">
        <v>3</v>
      </c>
      <c r="D37" s="3">
        <v>0</v>
      </c>
      <c r="E37" s="3">
        <v>10</v>
      </c>
      <c r="F37" s="10">
        <f t="shared" si="0"/>
        <v>15.25</v>
      </c>
      <c r="G37" s="3">
        <v>3</v>
      </c>
      <c r="H37" s="31">
        <f t="shared" ref="H37:H42" si="4">IFERROR(SUM(C37*1.75,D37*0.5381,E37)/G37,0)</f>
        <v>5.083333333333333</v>
      </c>
      <c r="I37" s="1"/>
    </row>
    <row r="38" spans="1:9">
      <c r="A38" s="1"/>
      <c r="B38" s="5">
        <v>45679</v>
      </c>
      <c r="C38" s="3">
        <v>3</v>
      </c>
      <c r="D38" s="3">
        <v>0</v>
      </c>
      <c r="E38" s="3">
        <v>10</v>
      </c>
      <c r="F38" s="10">
        <f t="shared" si="0"/>
        <v>15.25</v>
      </c>
      <c r="G38" s="3">
        <v>3</v>
      </c>
      <c r="H38" s="31">
        <f t="shared" si="4"/>
        <v>5.083333333333333</v>
      </c>
      <c r="I38" s="1"/>
    </row>
    <row r="39" spans="1:9">
      <c r="A39" s="1"/>
      <c r="B39" s="5">
        <v>45680</v>
      </c>
      <c r="C39" s="3">
        <v>3</v>
      </c>
      <c r="D39" s="3">
        <v>0</v>
      </c>
      <c r="E39" s="3">
        <v>12</v>
      </c>
      <c r="F39" s="10">
        <f t="shared" si="0"/>
        <v>17.25</v>
      </c>
      <c r="G39" s="3">
        <v>3</v>
      </c>
      <c r="H39" s="31">
        <f t="shared" si="4"/>
        <v>5.75</v>
      </c>
      <c r="I39" s="1"/>
    </row>
    <row r="40" spans="1:9">
      <c r="A40" s="1"/>
      <c r="B40" s="5">
        <v>45681</v>
      </c>
      <c r="C40" s="3">
        <v>3</v>
      </c>
      <c r="D40" s="3">
        <v>0</v>
      </c>
      <c r="E40" s="3">
        <v>10</v>
      </c>
      <c r="F40" s="10">
        <f t="shared" si="0"/>
        <v>15.25</v>
      </c>
      <c r="G40" s="3">
        <v>3</v>
      </c>
      <c r="H40" s="31">
        <f t="shared" si="4"/>
        <v>5.083333333333333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 t="s">
        <v>27</v>
      </c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4" operator="greaterThan">
      <formula>7</formula>
    </cfRule>
    <cfRule type="cellIs" dxfId="15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71EB-3B0B-44E3-A520-0AE1C9C6DDD5}">
  <dimension ref="A1:J61"/>
  <sheetViews>
    <sheetView topLeftCell="A27" zoomScaleNormal="100" workbookViewId="0">
      <selection activeCell="G37" sqref="G37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34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3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15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18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2</v>
      </c>
      <c r="D15" s="3">
        <v>0</v>
      </c>
      <c r="E15" s="3">
        <v>14</v>
      </c>
      <c r="F15" s="10">
        <f t="shared" ref="F15:F40" si="0">(C15*1.75)+(D15*0.5381)+E15</f>
        <v>17.5</v>
      </c>
      <c r="G15" s="3">
        <v>3</v>
      </c>
      <c r="H15" s="31">
        <f>IFERROR(SUM(C15*1.75,D15*0.5381,E15)/G15,0)</f>
        <v>5.833333333333333</v>
      </c>
      <c r="I15" s="1"/>
    </row>
    <row r="16" spans="1:9">
      <c r="A16" s="1"/>
      <c r="B16" s="5">
        <v>45608</v>
      </c>
      <c r="C16" s="3">
        <v>1</v>
      </c>
      <c r="D16" s="3">
        <v>0</v>
      </c>
      <c r="E16" s="3">
        <v>14</v>
      </c>
      <c r="F16" s="10">
        <f t="shared" si="0"/>
        <v>15.75</v>
      </c>
      <c r="G16" s="3">
        <v>3</v>
      </c>
      <c r="H16" s="31">
        <f t="shared" ref="H16:H21" si="1">IFERROR(SUM(C16*1.75,D16*0.5381,E16)/G16,0)</f>
        <v>5.25</v>
      </c>
      <c r="I16" s="1"/>
    </row>
    <row r="17" spans="1:10">
      <c r="A17" s="1"/>
      <c r="B17" s="5">
        <v>45609</v>
      </c>
      <c r="C17" s="3">
        <v>1</v>
      </c>
      <c r="D17" s="3">
        <v>0</v>
      </c>
      <c r="E17" s="3">
        <v>12</v>
      </c>
      <c r="F17" s="10">
        <f t="shared" si="0"/>
        <v>13.75</v>
      </c>
      <c r="G17" s="3">
        <v>2</v>
      </c>
      <c r="H17" s="31">
        <f t="shared" si="1"/>
        <v>6.875</v>
      </c>
      <c r="I17" s="1"/>
    </row>
    <row r="18" spans="1:10">
      <c r="A18" s="1"/>
      <c r="B18" s="5">
        <v>45610</v>
      </c>
      <c r="C18" s="3">
        <v>1</v>
      </c>
      <c r="D18" s="3">
        <v>0</v>
      </c>
      <c r="E18" s="3">
        <v>13</v>
      </c>
      <c r="F18" s="10">
        <f t="shared" si="0"/>
        <v>14.75</v>
      </c>
      <c r="G18" s="3">
        <v>3</v>
      </c>
      <c r="H18" s="31">
        <f t="shared" si="1"/>
        <v>4.916666666666667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12</v>
      </c>
      <c r="F19" s="10">
        <f t="shared" si="0"/>
        <v>12</v>
      </c>
      <c r="G19" s="3">
        <v>3</v>
      </c>
      <c r="H19" s="31">
        <f t="shared" si="1"/>
        <v>4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11</v>
      </c>
      <c r="F22" s="10">
        <f t="shared" si="0"/>
        <v>11</v>
      </c>
      <c r="G22" s="3">
        <v>3</v>
      </c>
      <c r="H22" s="31">
        <f>IFERROR(SUM(C22*1.75,D22*0.5381,E22)/G22,0)</f>
        <v>3.6666666666666665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9</v>
      </c>
      <c r="F23" s="10">
        <f t="shared" si="0"/>
        <v>9</v>
      </c>
      <c r="G23" s="3">
        <v>2</v>
      </c>
      <c r="H23" s="31">
        <f t="shared" ref="H23:H28" si="2">IFERROR(SUM(C23*1.75,D23*0.5381,E23)/G23,0)</f>
        <v>4.5</v>
      </c>
      <c r="I23" s="1"/>
    </row>
    <row r="24" spans="1:10">
      <c r="A24" s="1"/>
      <c r="B24" s="5">
        <v>45616</v>
      </c>
      <c r="C24" s="3">
        <v>2</v>
      </c>
      <c r="D24" s="3">
        <v>0</v>
      </c>
      <c r="E24" s="3">
        <v>11</v>
      </c>
      <c r="F24" s="10">
        <f t="shared" si="0"/>
        <v>14.5</v>
      </c>
      <c r="G24" s="3">
        <v>3</v>
      </c>
      <c r="H24" s="31">
        <f t="shared" si="2"/>
        <v>4.833333333333333</v>
      </c>
      <c r="I24" s="1"/>
    </row>
    <row r="25" spans="1:10">
      <c r="A25" s="1"/>
      <c r="B25" s="5">
        <v>45617</v>
      </c>
      <c r="C25" s="3">
        <v>2</v>
      </c>
      <c r="D25" s="3">
        <v>0</v>
      </c>
      <c r="E25" s="3">
        <v>11</v>
      </c>
      <c r="F25" s="10">
        <f t="shared" si="0"/>
        <v>14.5</v>
      </c>
      <c r="G25" s="3">
        <v>3</v>
      </c>
      <c r="H25" s="31">
        <f t="shared" si="2"/>
        <v>4.833333333333333</v>
      </c>
      <c r="I25" s="1"/>
      <c r="J25" t="s">
        <v>27</v>
      </c>
    </row>
    <row r="26" spans="1:10">
      <c r="A26" s="1"/>
      <c r="B26" s="5">
        <v>45618</v>
      </c>
      <c r="C26" s="3">
        <v>2</v>
      </c>
      <c r="D26" s="3">
        <v>0</v>
      </c>
      <c r="E26" s="3">
        <v>11</v>
      </c>
      <c r="F26" s="10">
        <f t="shared" si="0"/>
        <v>14.5</v>
      </c>
      <c r="G26" s="3">
        <v>3</v>
      </c>
      <c r="H26" s="31">
        <f t="shared" si="2"/>
        <v>4.833333333333333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2</v>
      </c>
      <c r="D29" s="3">
        <v>1</v>
      </c>
      <c r="E29" s="3">
        <v>14</v>
      </c>
      <c r="F29" s="10">
        <f t="shared" si="0"/>
        <v>18.0381</v>
      </c>
      <c r="G29" s="3">
        <v>3</v>
      </c>
      <c r="H29" s="31">
        <f>IFERROR(SUM(C29*1.75,D29*0.5381,E29)/G29,0)</f>
        <v>6.0126999999999997</v>
      </c>
      <c r="I29" s="1"/>
    </row>
    <row r="30" spans="1:10">
      <c r="A30" s="1"/>
      <c r="B30" s="5">
        <v>45671</v>
      </c>
      <c r="C30" s="3">
        <v>2</v>
      </c>
      <c r="D30" s="3">
        <v>0</v>
      </c>
      <c r="E30" s="3">
        <v>14</v>
      </c>
      <c r="F30" s="10">
        <f t="shared" si="0"/>
        <v>17.5</v>
      </c>
      <c r="G30" s="3">
        <v>3</v>
      </c>
      <c r="H30" s="31">
        <f t="shared" ref="H30:H35" si="3">IFERROR(SUM(C30*1.75,D30*0.5381,E30)/G30,0)</f>
        <v>5.833333333333333</v>
      </c>
      <c r="I30" s="1"/>
    </row>
    <row r="31" spans="1:10">
      <c r="A31" s="1"/>
      <c r="B31" s="5">
        <v>45672</v>
      </c>
      <c r="C31" s="3">
        <v>2</v>
      </c>
      <c r="D31" s="3">
        <v>0</v>
      </c>
      <c r="E31" s="3">
        <v>12</v>
      </c>
      <c r="F31" s="10">
        <f t="shared" si="0"/>
        <v>15.5</v>
      </c>
      <c r="G31" s="3">
        <v>3</v>
      </c>
      <c r="H31" s="31">
        <f t="shared" si="3"/>
        <v>5.166666666666667</v>
      </c>
      <c r="I31" s="1"/>
    </row>
    <row r="32" spans="1:10">
      <c r="A32" s="1"/>
      <c r="B32" s="5">
        <v>45673</v>
      </c>
      <c r="C32" s="3">
        <v>1</v>
      </c>
      <c r="D32" s="3">
        <v>0</v>
      </c>
      <c r="E32" s="3">
        <v>13</v>
      </c>
      <c r="F32" s="10">
        <f t="shared" si="0"/>
        <v>14.75</v>
      </c>
      <c r="G32" s="3">
        <v>3</v>
      </c>
      <c r="H32" s="31">
        <f t="shared" si="3"/>
        <v>4.916666666666667</v>
      </c>
      <c r="I32" s="1"/>
    </row>
    <row r="33" spans="1:9">
      <c r="A33" s="1"/>
      <c r="B33" s="5">
        <v>45674</v>
      </c>
      <c r="C33" s="3">
        <v>2</v>
      </c>
      <c r="D33" s="3">
        <v>0</v>
      </c>
      <c r="E33" s="3">
        <v>14</v>
      </c>
      <c r="F33" s="10">
        <f t="shared" si="0"/>
        <v>17.5</v>
      </c>
      <c r="G33" s="3">
        <v>3</v>
      </c>
      <c r="H33" s="31">
        <f t="shared" si="3"/>
        <v>5.833333333333333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3</v>
      </c>
      <c r="D36" s="3">
        <v>0</v>
      </c>
      <c r="E36" s="3">
        <v>11</v>
      </c>
      <c r="F36" s="10">
        <f t="shared" si="0"/>
        <v>16.25</v>
      </c>
      <c r="G36" s="3">
        <v>3</v>
      </c>
      <c r="H36" s="31">
        <f>IFERROR(SUM(C36*1.75,D36*0.5381,E36)/G36,0)</f>
        <v>5.416666666666667</v>
      </c>
      <c r="I36" s="1"/>
    </row>
    <row r="37" spans="1:9">
      <c r="A37" s="1"/>
      <c r="B37" s="5">
        <v>45678</v>
      </c>
      <c r="C37" s="3">
        <v>2</v>
      </c>
      <c r="D37" s="3">
        <v>0</v>
      </c>
      <c r="E37" s="3">
        <v>13</v>
      </c>
      <c r="F37" s="10">
        <f t="shared" si="0"/>
        <v>16.5</v>
      </c>
      <c r="G37" s="3">
        <v>3</v>
      </c>
      <c r="H37" s="31">
        <f t="shared" ref="H37:H40" si="4">IFERROR(SUM(C37*1.75,D37*0.5381,E37)/G37,0)</f>
        <v>5.5</v>
      </c>
      <c r="I37" s="1"/>
    </row>
    <row r="38" spans="1:9">
      <c r="A38" s="1"/>
      <c r="B38" s="5">
        <v>45679</v>
      </c>
      <c r="C38" s="3">
        <v>2</v>
      </c>
      <c r="D38" s="3">
        <v>0</v>
      </c>
      <c r="E38" s="3">
        <v>14</v>
      </c>
      <c r="F38" s="10">
        <f t="shared" si="0"/>
        <v>17.5</v>
      </c>
      <c r="G38" s="3">
        <v>3</v>
      </c>
      <c r="H38" s="31">
        <f t="shared" si="4"/>
        <v>5.833333333333333</v>
      </c>
      <c r="I38" s="1"/>
    </row>
    <row r="39" spans="1:9">
      <c r="A39" s="1"/>
      <c r="B39" s="5">
        <v>45680</v>
      </c>
      <c r="C39" s="3">
        <v>2</v>
      </c>
      <c r="D39" s="3">
        <v>0</v>
      </c>
      <c r="E39" s="3">
        <v>14</v>
      </c>
      <c r="F39" s="10">
        <f t="shared" si="0"/>
        <v>17.5</v>
      </c>
      <c r="G39" s="3">
        <v>3</v>
      </c>
      <c r="H39" s="31">
        <f t="shared" si="4"/>
        <v>5.833333333333333</v>
      </c>
      <c r="I39" s="1"/>
    </row>
    <row r="40" spans="1:9">
      <c r="A40" s="1"/>
      <c r="B40" s="5">
        <v>45681</v>
      </c>
      <c r="C40" s="3">
        <v>2</v>
      </c>
      <c r="D40" s="3">
        <v>0</v>
      </c>
      <c r="E40" s="3">
        <v>9</v>
      </c>
      <c r="F40" s="10">
        <f t="shared" si="0"/>
        <v>12.5</v>
      </c>
      <c r="G40" s="3">
        <v>2</v>
      </c>
      <c r="H40" s="31">
        <f t="shared" si="4"/>
        <v>6.25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>(C41*1.75)+(D41*0.5381)+E41</f>
        <v>0</v>
      </c>
      <c r="G41" s="3">
        <v>0</v>
      </c>
      <c r="H41" s="31">
        <f>IFERROR(SUM(C41*1.75,D41*0.5381,E41)/G41,0)</f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>(C42*1.75)+(D42*0.5381)+E42</f>
        <v>0</v>
      </c>
      <c r="G42" s="3">
        <v>0</v>
      </c>
      <c r="H42" s="31">
        <f>IFERROR(SUM(C42*1.75,D42*0.5381,E42)/G42,0)</f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5D71-2DD3-4C1E-87CC-2614C6FCA512}">
  <dimension ref="A1:J61"/>
  <sheetViews>
    <sheetView topLeftCell="A26" zoomScaleNormal="100" workbookViewId="0">
      <selection activeCell="G40" sqref="G40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39" t="s">
        <v>35</v>
      </c>
      <c r="F5" s="40"/>
      <c r="G5" s="41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7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9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16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6</v>
      </c>
      <c r="D15" s="3">
        <v>1</v>
      </c>
      <c r="E15" s="3">
        <v>4</v>
      </c>
      <c r="F15" s="10">
        <f t="shared" ref="F15:F42" si="0">(C15*1.75)+(D15*0.5381)+E15</f>
        <v>15.0381</v>
      </c>
      <c r="G15" s="3">
        <v>3</v>
      </c>
      <c r="H15" s="31">
        <f>IFERROR(SUM(C15*1.75,D15*0.5381,E15)/G15,0)</f>
        <v>5.0126999999999997</v>
      </c>
      <c r="I15" s="1"/>
    </row>
    <row r="16" spans="1:9">
      <c r="A16" s="1"/>
      <c r="B16" s="5">
        <v>45608</v>
      </c>
      <c r="C16" s="3">
        <v>5</v>
      </c>
      <c r="D16" s="3">
        <v>0</v>
      </c>
      <c r="E16" s="3">
        <v>6</v>
      </c>
      <c r="F16" s="10">
        <f t="shared" si="0"/>
        <v>14.75</v>
      </c>
      <c r="G16" s="3">
        <v>3</v>
      </c>
      <c r="H16" s="31">
        <f t="shared" ref="H16:H21" si="1">IFERROR(SUM(C16*1.75,D16*0.5381,E16)/G16,0)</f>
        <v>4.916666666666667</v>
      </c>
      <c r="I16" s="1"/>
    </row>
    <row r="17" spans="1:10">
      <c r="A17" s="1"/>
      <c r="B17" s="5">
        <v>45609</v>
      </c>
      <c r="C17" s="3">
        <v>5</v>
      </c>
      <c r="D17" s="3">
        <v>0</v>
      </c>
      <c r="E17" s="3">
        <v>7</v>
      </c>
      <c r="F17" s="10">
        <f t="shared" si="0"/>
        <v>15.75</v>
      </c>
      <c r="G17" s="3">
        <v>3</v>
      </c>
      <c r="H17" s="31">
        <f t="shared" si="1"/>
        <v>5.25</v>
      </c>
      <c r="I17" s="1"/>
    </row>
    <row r="18" spans="1:10">
      <c r="A18" s="1"/>
      <c r="B18" s="5">
        <v>45610</v>
      </c>
      <c r="C18" s="3">
        <v>4</v>
      </c>
      <c r="D18" s="3">
        <v>0</v>
      </c>
      <c r="E18" s="3">
        <v>8</v>
      </c>
      <c r="F18" s="10">
        <f t="shared" si="0"/>
        <v>15</v>
      </c>
      <c r="G18" s="3">
        <v>3</v>
      </c>
      <c r="H18" s="31">
        <f t="shared" si="1"/>
        <v>5</v>
      </c>
      <c r="I18" s="32"/>
    </row>
    <row r="19" spans="1:10">
      <c r="A19" s="1"/>
      <c r="B19" s="5">
        <v>45611</v>
      </c>
      <c r="C19" s="3">
        <v>4</v>
      </c>
      <c r="D19" s="3">
        <v>0</v>
      </c>
      <c r="E19" s="3">
        <v>7</v>
      </c>
      <c r="F19" s="10">
        <f t="shared" si="0"/>
        <v>14</v>
      </c>
      <c r="G19" s="3">
        <v>3</v>
      </c>
      <c r="H19" s="31">
        <f t="shared" si="1"/>
        <v>4.666666666666667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6</v>
      </c>
      <c r="D22" s="3">
        <v>1</v>
      </c>
      <c r="E22" s="3">
        <v>6</v>
      </c>
      <c r="F22" s="10">
        <f t="shared" si="0"/>
        <v>17.0381</v>
      </c>
      <c r="G22" s="3">
        <v>3</v>
      </c>
      <c r="H22" s="31">
        <f>IFERROR(SUM(C22*1.75,D22*0.5381,E22)/G22,0)</f>
        <v>5.6793666666666667</v>
      </c>
      <c r="I22" s="1"/>
    </row>
    <row r="23" spans="1:10">
      <c r="A23" s="1"/>
      <c r="B23" s="5">
        <v>45615</v>
      </c>
      <c r="C23" s="3">
        <v>5</v>
      </c>
      <c r="D23" s="3">
        <v>0</v>
      </c>
      <c r="E23" s="3">
        <v>3</v>
      </c>
      <c r="F23" s="10">
        <f t="shared" si="0"/>
        <v>11.75</v>
      </c>
      <c r="G23" s="3">
        <v>3</v>
      </c>
      <c r="H23" s="31">
        <f t="shared" ref="H23:H28" si="2">IFERROR(SUM(C23*1.75,D23*0.5381,E23)/G23,0)</f>
        <v>3.9166666666666665</v>
      </c>
      <c r="I23" s="1"/>
    </row>
    <row r="24" spans="1:10">
      <c r="A24" s="1"/>
      <c r="B24" s="5">
        <v>45616</v>
      </c>
      <c r="C24" s="3">
        <v>6</v>
      </c>
      <c r="D24" s="3">
        <v>0</v>
      </c>
      <c r="E24" s="3">
        <v>5</v>
      </c>
      <c r="F24" s="10">
        <f t="shared" si="0"/>
        <v>15.5</v>
      </c>
      <c r="G24" s="3">
        <v>3</v>
      </c>
      <c r="H24" s="31">
        <f t="shared" si="2"/>
        <v>5.166666666666667</v>
      </c>
      <c r="I24" s="1"/>
    </row>
    <row r="25" spans="1:10">
      <c r="A25" s="1"/>
      <c r="B25" s="5">
        <v>45617</v>
      </c>
      <c r="C25" s="3">
        <v>6</v>
      </c>
      <c r="D25" s="3">
        <v>0</v>
      </c>
      <c r="E25" s="3">
        <v>6</v>
      </c>
      <c r="F25" s="10">
        <f t="shared" si="0"/>
        <v>16.5</v>
      </c>
      <c r="G25" s="3">
        <v>3</v>
      </c>
      <c r="H25" s="31">
        <f t="shared" si="2"/>
        <v>5.5</v>
      </c>
      <c r="I25" s="1"/>
      <c r="J25" t="s">
        <v>27</v>
      </c>
    </row>
    <row r="26" spans="1:10">
      <c r="A26" s="1"/>
      <c r="B26" s="5">
        <v>45618</v>
      </c>
      <c r="C26" s="3">
        <v>7</v>
      </c>
      <c r="D26" s="3">
        <v>0</v>
      </c>
      <c r="E26" s="3">
        <v>3</v>
      </c>
      <c r="F26" s="10">
        <f t="shared" si="0"/>
        <v>15.25</v>
      </c>
      <c r="G26" s="3">
        <v>3</v>
      </c>
      <c r="H26" s="31">
        <f t="shared" si="2"/>
        <v>5.083333333333333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6</v>
      </c>
      <c r="D29" s="3">
        <v>0</v>
      </c>
      <c r="E29" s="3">
        <v>6</v>
      </c>
      <c r="F29" s="10">
        <f t="shared" si="0"/>
        <v>16.5</v>
      </c>
      <c r="G29" s="3">
        <v>3</v>
      </c>
      <c r="H29" s="31">
        <f>IFERROR(SUM(C29*1.75,D29*0.5381,E29)/G29,0)</f>
        <v>5.5</v>
      </c>
      <c r="I29" s="1"/>
    </row>
    <row r="30" spans="1:10">
      <c r="A30" s="1"/>
      <c r="B30" s="5">
        <v>45671</v>
      </c>
      <c r="C30" s="3">
        <v>6</v>
      </c>
      <c r="D30" s="3">
        <v>0</v>
      </c>
      <c r="E30" s="3">
        <v>8</v>
      </c>
      <c r="F30" s="10">
        <f t="shared" si="0"/>
        <v>18.5</v>
      </c>
      <c r="G30" s="3">
        <v>3</v>
      </c>
      <c r="H30" s="31">
        <f t="shared" ref="H30:H35" si="3">IFERROR(SUM(C30*1.75,D30*0.5381,E30)/G30,0)</f>
        <v>6.166666666666667</v>
      </c>
      <c r="I30" s="1"/>
    </row>
    <row r="31" spans="1:10">
      <c r="A31" s="1"/>
      <c r="B31" s="5">
        <v>45672</v>
      </c>
      <c r="C31" s="3">
        <v>6</v>
      </c>
      <c r="D31" s="3">
        <v>0</v>
      </c>
      <c r="E31" s="3">
        <v>7</v>
      </c>
      <c r="F31" s="10">
        <f t="shared" si="0"/>
        <v>17.5</v>
      </c>
      <c r="G31" s="3">
        <v>3</v>
      </c>
      <c r="H31" s="31">
        <f t="shared" si="3"/>
        <v>5.833333333333333</v>
      </c>
      <c r="I31" s="1"/>
    </row>
    <row r="32" spans="1:10">
      <c r="A32" s="1"/>
      <c r="B32" s="5">
        <v>45673</v>
      </c>
      <c r="C32" s="3">
        <v>6</v>
      </c>
      <c r="D32" s="3">
        <v>0</v>
      </c>
      <c r="E32" s="3">
        <v>7</v>
      </c>
      <c r="F32" s="10">
        <f t="shared" si="0"/>
        <v>17.5</v>
      </c>
      <c r="G32" s="3">
        <v>3</v>
      </c>
      <c r="H32" s="31">
        <f t="shared" si="3"/>
        <v>5.833333333333333</v>
      </c>
      <c r="I32" s="1"/>
    </row>
    <row r="33" spans="1:9">
      <c r="A33" s="1"/>
      <c r="B33" s="5">
        <v>45674</v>
      </c>
      <c r="C33" s="3">
        <v>5</v>
      </c>
      <c r="D33" s="3">
        <v>0</v>
      </c>
      <c r="E33" s="3">
        <v>8</v>
      </c>
      <c r="F33" s="10">
        <f t="shared" si="0"/>
        <v>16.75</v>
      </c>
      <c r="G33" s="3">
        <v>3</v>
      </c>
      <c r="H33" s="31">
        <f t="shared" si="3"/>
        <v>5.583333333333333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5</v>
      </c>
      <c r="D36" s="3">
        <v>1</v>
      </c>
      <c r="E36" s="3">
        <v>7</v>
      </c>
      <c r="F36" s="10">
        <f t="shared" si="0"/>
        <v>16.2881</v>
      </c>
      <c r="G36" s="3">
        <v>3</v>
      </c>
      <c r="H36" s="31">
        <f>IFERROR(SUM(C36*1.75,D36*0.5381,E36)/G36,0)</f>
        <v>5.4293666666666667</v>
      </c>
      <c r="I36" s="1"/>
    </row>
    <row r="37" spans="1:9">
      <c r="A37" s="1"/>
      <c r="B37" s="5">
        <v>45678</v>
      </c>
      <c r="C37" s="3">
        <v>5</v>
      </c>
      <c r="D37" s="3">
        <v>1</v>
      </c>
      <c r="E37" s="3">
        <v>7</v>
      </c>
      <c r="F37" s="10">
        <f t="shared" si="0"/>
        <v>16.2881</v>
      </c>
      <c r="G37" s="3">
        <v>3</v>
      </c>
      <c r="H37" s="31">
        <f t="shared" ref="H37:H42" si="4">IFERROR(SUM(C37*1.75,D37*0.5381,E37)/G37,0)</f>
        <v>5.4293666666666667</v>
      </c>
      <c r="I37" s="1"/>
    </row>
    <row r="38" spans="1:9">
      <c r="A38" s="1"/>
      <c r="B38" s="5">
        <v>45679</v>
      </c>
      <c r="C38" s="3">
        <v>6</v>
      </c>
      <c r="D38" s="3">
        <v>0</v>
      </c>
      <c r="E38" s="3">
        <v>7</v>
      </c>
      <c r="F38" s="10">
        <f t="shared" si="0"/>
        <v>17.5</v>
      </c>
      <c r="G38" s="3">
        <v>3</v>
      </c>
      <c r="H38" s="31">
        <f t="shared" si="4"/>
        <v>5.833333333333333</v>
      </c>
      <c r="I38" s="1"/>
    </row>
    <row r="39" spans="1:9">
      <c r="A39" s="1"/>
      <c r="B39" s="5">
        <v>45680</v>
      </c>
      <c r="C39" s="3">
        <v>6</v>
      </c>
      <c r="D39" s="3">
        <v>0</v>
      </c>
      <c r="E39" s="3">
        <v>7</v>
      </c>
      <c r="F39" s="10">
        <f t="shared" si="0"/>
        <v>17.5</v>
      </c>
      <c r="G39" s="3">
        <v>3</v>
      </c>
      <c r="H39" s="31">
        <f t="shared" si="4"/>
        <v>5.833333333333333</v>
      </c>
      <c r="I39" s="1"/>
    </row>
    <row r="40" spans="1:9">
      <c r="A40" s="1"/>
      <c r="B40" s="5">
        <v>45681</v>
      </c>
      <c r="C40" s="3">
        <v>5</v>
      </c>
      <c r="D40" s="3">
        <v>1</v>
      </c>
      <c r="E40" s="3">
        <v>4</v>
      </c>
      <c r="F40" s="10">
        <f t="shared" si="0"/>
        <v>13.2881</v>
      </c>
      <c r="G40" s="3">
        <v>2</v>
      </c>
      <c r="H40" s="31">
        <f t="shared" si="4"/>
        <v>6.64405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>(C41*1.75)+(D41*0.5381)+E41</f>
        <v>0</v>
      </c>
      <c r="G41" s="3">
        <v>0</v>
      </c>
      <c r="H41" s="31">
        <f>IFERROR(SUM(C41*1.75,D41*0.5381,E41)/G41,0)</f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2"/>
      <c r="C46" s="43"/>
      <c r="D46" s="43"/>
      <c r="E46" s="43"/>
      <c r="F46" s="43"/>
      <c r="G46" s="43"/>
      <c r="H46" s="44"/>
      <c r="I46" s="14"/>
    </row>
    <row r="47" spans="1:9">
      <c r="A47" s="14"/>
      <c r="B47" s="45"/>
      <c r="C47" s="46"/>
      <c r="D47" s="46"/>
      <c r="E47" s="46"/>
      <c r="F47" s="46"/>
      <c r="G47" s="46"/>
      <c r="H47" s="47"/>
      <c r="I47" s="14"/>
    </row>
    <row r="48" spans="1:9">
      <c r="A48" s="14"/>
      <c r="B48" s="45"/>
      <c r="C48" s="46"/>
      <c r="D48" s="46"/>
      <c r="E48" s="46"/>
      <c r="F48" s="46"/>
      <c r="G48" s="46"/>
      <c r="H48" s="47"/>
      <c r="I48" s="14"/>
    </row>
    <row r="49" spans="1:9">
      <c r="A49" s="14"/>
      <c r="B49" s="45"/>
      <c r="C49" s="46"/>
      <c r="D49" s="46"/>
      <c r="E49" s="46"/>
      <c r="F49" s="46"/>
      <c r="G49" s="46"/>
      <c r="H49" s="47"/>
      <c r="I49" s="14"/>
    </row>
    <row r="50" spans="1:9">
      <c r="A50" s="14"/>
      <c r="B50" s="45"/>
      <c r="C50" s="46"/>
      <c r="D50" s="46"/>
      <c r="E50" s="46"/>
      <c r="F50" s="46"/>
      <c r="G50" s="46"/>
      <c r="H50" s="47"/>
      <c r="I50" s="14"/>
    </row>
    <row r="51" spans="1:9">
      <c r="A51" s="14"/>
      <c r="B51" s="45"/>
      <c r="C51" s="46"/>
      <c r="D51" s="46"/>
      <c r="E51" s="46"/>
      <c r="F51" s="46"/>
      <c r="G51" s="46"/>
      <c r="H51" s="47"/>
      <c r="I51" s="14"/>
    </row>
    <row r="52" spans="1:9">
      <c r="A52" s="14"/>
      <c r="B52" s="45"/>
      <c r="C52" s="46"/>
      <c r="D52" s="46"/>
      <c r="E52" s="46"/>
      <c r="F52" s="46"/>
      <c r="G52" s="46"/>
      <c r="H52" s="47"/>
      <c r="I52" s="14"/>
    </row>
    <row r="53" spans="1:9">
      <c r="A53" s="14"/>
      <c r="B53" s="45"/>
      <c r="C53" s="46"/>
      <c r="D53" s="46"/>
      <c r="E53" s="46"/>
      <c r="F53" s="46"/>
      <c r="G53" s="46"/>
      <c r="H53" s="47"/>
      <c r="I53" s="14"/>
    </row>
    <row r="54" spans="1:9">
      <c r="A54" s="14"/>
      <c r="B54" s="45"/>
      <c r="C54" s="46"/>
      <c r="D54" s="46"/>
      <c r="E54" s="46"/>
      <c r="F54" s="46"/>
      <c r="G54" s="46"/>
      <c r="H54" s="47"/>
      <c r="I54" s="14"/>
    </row>
    <row r="55" spans="1:9">
      <c r="A55" s="14"/>
      <c r="B55" s="45"/>
      <c r="C55" s="46"/>
      <c r="D55" s="46"/>
      <c r="E55" s="46"/>
      <c r="F55" s="46"/>
      <c r="G55" s="46"/>
      <c r="H55" s="47"/>
      <c r="I55" s="14"/>
    </row>
    <row r="56" spans="1:9">
      <c r="A56" s="14"/>
      <c r="B56" s="45"/>
      <c r="C56" s="46"/>
      <c r="D56" s="46"/>
      <c r="E56" s="46"/>
      <c r="F56" s="46"/>
      <c r="G56" s="46"/>
      <c r="H56" s="47"/>
      <c r="I56" s="14"/>
    </row>
    <row r="57" spans="1:9">
      <c r="A57" s="14"/>
      <c r="B57" s="45"/>
      <c r="C57" s="46"/>
      <c r="D57" s="46"/>
      <c r="E57" s="46"/>
      <c r="F57" s="46"/>
      <c r="G57" s="46"/>
      <c r="H57" s="47"/>
      <c r="I57" s="14"/>
    </row>
    <row r="58" spans="1:9">
      <c r="A58" s="14"/>
      <c r="B58" s="45"/>
      <c r="C58" s="46"/>
      <c r="D58" s="46"/>
      <c r="E58" s="46"/>
      <c r="F58" s="46"/>
      <c r="G58" s="46"/>
      <c r="H58" s="47"/>
      <c r="I58" s="14"/>
    </row>
    <row r="59" spans="1:9">
      <c r="A59" s="14"/>
      <c r="B59" s="48"/>
      <c r="C59" s="49"/>
      <c r="D59" s="49"/>
      <c r="E59" s="49"/>
      <c r="F59" s="49"/>
      <c r="G59" s="49"/>
      <c r="H59" s="50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0A6E0F-CF44-4F81-A16A-27EA364FF545}"/>
</file>

<file path=customXml/itemProps2.xml><?xml version="1.0" encoding="utf-8"?>
<ds:datastoreItem xmlns:ds="http://schemas.openxmlformats.org/officeDocument/2006/customXml" ds:itemID="{7E87A3E8-7E3A-49C4-A5DF-6933DC282156}"/>
</file>

<file path=customXml/itemProps3.xml><?xml version="1.0" encoding="utf-8"?>
<ds:datastoreItem xmlns:ds="http://schemas.openxmlformats.org/officeDocument/2006/customXml" ds:itemID="{E15FE78F-ECDF-4754-B9D5-33F595A5E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2025-03-18T10:54:37Z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57800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