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.sharepoint.com/sites/SadunjaVesanvalmistelua/Shared Documents/General/AVI Selvitys LSAVI-2400-2025/"/>
    </mc:Choice>
  </mc:AlternateContent>
  <xr:revisionPtr revIDLastSave="627" documentId="8_{17EEFA2D-290B-4BE5-B4D2-C9EEC3B997A5}" xr6:coauthVersionLast="47" xr6:coauthVersionMax="47" xr10:uidLastSave="{2DCF63FE-D2EA-49D8-A175-57C417CEAF0C}"/>
  <bookViews>
    <workbookView xWindow="-19310" yWindow="-110" windowWidth="19420" windowHeight="10420" firstSheet="7" activeTab="7" xr2:uid="{9F8050BF-D31B-48A4-BD91-868553549419}"/>
  </bookViews>
  <sheets>
    <sheet name="Päiväkodin henkilöstömitoitus" sheetId="4" r:id="rId1"/>
    <sheet name="Poutapilvet" sheetId="6" r:id="rId2"/>
    <sheet name="Revontulet1" sheetId="7" r:id="rId3"/>
    <sheet name="Päivänsäteet" sheetId="13" r:id="rId4"/>
    <sheet name="Sadepisarat" sheetId="5" r:id="rId5"/>
    <sheet name="Sateenkaaret" sheetId="9" r:id="rId6"/>
    <sheet name="Tähdenlennot" sheetId="10" r:id="rId7"/>
    <sheet name="Tähtöset" sheetId="1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G24" i="4" s="1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G36" i="4" s="1"/>
  <c r="D37" i="4"/>
  <c r="D38" i="4"/>
  <c r="D39" i="4"/>
  <c r="D40" i="4"/>
  <c r="D41" i="4"/>
  <c r="D14" i="4"/>
  <c r="E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4" i="4"/>
  <c r="F9" i="4"/>
  <c r="H42" i="13"/>
  <c r="F42" i="13"/>
  <c r="H41" i="13"/>
  <c r="F41" i="13"/>
  <c r="H40" i="13"/>
  <c r="F40" i="13"/>
  <c r="H39" i="13"/>
  <c r="F39" i="13"/>
  <c r="H38" i="13"/>
  <c r="F38" i="13"/>
  <c r="H37" i="13"/>
  <c r="F37" i="13"/>
  <c r="H36" i="13"/>
  <c r="F36" i="13"/>
  <c r="H35" i="13"/>
  <c r="F35" i="13"/>
  <c r="H34" i="13"/>
  <c r="F34" i="13"/>
  <c r="H33" i="13"/>
  <c r="F33" i="13"/>
  <c r="H32" i="13"/>
  <c r="F32" i="13"/>
  <c r="H31" i="13"/>
  <c r="F31" i="13"/>
  <c r="H30" i="13"/>
  <c r="F30" i="13"/>
  <c r="H29" i="13"/>
  <c r="F29" i="13"/>
  <c r="H28" i="13"/>
  <c r="F28" i="13"/>
  <c r="H27" i="13"/>
  <c r="F27" i="13"/>
  <c r="H26" i="13"/>
  <c r="F26" i="13"/>
  <c r="H25" i="13"/>
  <c r="F25" i="13"/>
  <c r="H24" i="13"/>
  <c r="F24" i="13"/>
  <c r="H23" i="13"/>
  <c r="F23" i="13"/>
  <c r="H22" i="13"/>
  <c r="F22" i="13"/>
  <c r="H21" i="13"/>
  <c r="F21" i="13"/>
  <c r="H20" i="13"/>
  <c r="F20" i="13"/>
  <c r="H19" i="13"/>
  <c r="F19" i="13"/>
  <c r="H18" i="13"/>
  <c r="F18" i="13"/>
  <c r="H17" i="13"/>
  <c r="F17" i="13"/>
  <c r="H16" i="13"/>
  <c r="F16" i="13"/>
  <c r="H15" i="13"/>
  <c r="F15" i="13"/>
  <c r="G8" i="13"/>
  <c r="H42" i="11"/>
  <c r="F42" i="11"/>
  <c r="H41" i="11"/>
  <c r="F41" i="11"/>
  <c r="H40" i="11"/>
  <c r="F40" i="11"/>
  <c r="H39" i="11"/>
  <c r="F39" i="11"/>
  <c r="H38" i="11"/>
  <c r="F38" i="11"/>
  <c r="H37" i="11"/>
  <c r="F37" i="11"/>
  <c r="H36" i="11"/>
  <c r="F36" i="11"/>
  <c r="H35" i="11"/>
  <c r="F35" i="11"/>
  <c r="H34" i="11"/>
  <c r="F34" i="11"/>
  <c r="H33" i="11"/>
  <c r="F33" i="11"/>
  <c r="H32" i="11"/>
  <c r="F32" i="11"/>
  <c r="H31" i="11"/>
  <c r="F31" i="11"/>
  <c r="H30" i="11"/>
  <c r="F30" i="11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G8" i="11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G8" i="10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G8" i="9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37" i="4"/>
  <c r="G34" i="4"/>
  <c r="G25" i="4"/>
  <c r="G22" i="4"/>
  <c r="F16" i="5"/>
  <c r="F17" i="5"/>
  <c r="F18" i="5"/>
  <c r="F19" i="5"/>
  <c r="F20" i="5"/>
  <c r="F21" i="5"/>
  <c r="H15" i="5"/>
  <c r="F15" i="5"/>
  <c r="G16" i="4"/>
  <c r="G15" i="4"/>
  <c r="H21" i="5"/>
  <c r="H20" i="5"/>
  <c r="H19" i="5"/>
  <c r="H18" i="5"/>
  <c r="H17" i="5"/>
  <c r="H16" i="5"/>
  <c r="H15" i="9"/>
  <c r="F15" i="9"/>
  <c r="G30" i="4" l="1"/>
  <c r="G18" i="4"/>
  <c r="G33" i="4"/>
  <c r="G21" i="4"/>
  <c r="G19" i="4"/>
  <c r="G28" i="4"/>
  <c r="G40" i="4"/>
  <c r="G39" i="4"/>
  <c r="G27" i="4"/>
  <c r="G32" i="4"/>
  <c r="G20" i="4"/>
  <c r="G38" i="4"/>
  <c r="G26" i="4"/>
  <c r="G31" i="4"/>
  <c r="G41" i="4"/>
  <c r="G29" i="4"/>
  <c r="G17" i="4"/>
  <c r="G35" i="4"/>
  <c r="G23" i="4"/>
  <c r="G14" i="4"/>
</calcChain>
</file>

<file path=xl/sharedStrings.xml><?xml version="1.0" encoding="utf-8"?>
<sst xmlns="http://schemas.openxmlformats.org/spreadsheetml/2006/main" count="150" uniqueCount="36">
  <si>
    <t>Päiväkodin henkilöstömitoitus</t>
  </si>
  <si>
    <t>Kunta</t>
  </si>
  <si>
    <t>Turku</t>
  </si>
  <si>
    <t>Päiväkodin nimi</t>
  </si>
  <si>
    <t>Kaerlan päiväkoti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</si>
  <si>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</si>
  <si>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</si>
  <si>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</si>
  <si>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</si>
  <si>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</si>
  <si>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</si>
  <si>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</si>
  <si>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</si>
  <si>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</si>
  <si>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</si>
  <si>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</si>
  <si>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</si>
  <si>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</si>
  <si>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Poutapilvet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</si>
  <si>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</si>
  <si>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</si>
  <si>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</si>
  <si>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</si>
  <si>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</si>
  <si>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</si>
  <si>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</si>
  <si>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</si>
  <si>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</si>
  <si>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</si>
  <si>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Revontulet1</t>
  </si>
  <si>
    <t>Päivänsäteet</t>
  </si>
  <si>
    <t>Sadepisarat</t>
  </si>
  <si>
    <t>Sateenkaaret</t>
  </si>
  <si>
    <t>Tähdenlennot</t>
  </si>
  <si>
    <t>Tähtöset</t>
  </si>
  <si>
    <t>Tähtösten ryhmä on ns. kasvava ryhmä, jossa osa lapsista täyttää alkuvuoden aikana 3v.Tämä on ennakoitu ryhmän kokoonpanossa niin, että vuodenvaihteessa 2024-2025 Tähtösten ryhmään on siirtynyt  Päivänsäteiden (päiväkodin pienimpien ryhmä) 2 alle 3 v lasta lisää. Tällä toimenpiteellä on mahdollistettu uusien alle 3 vuotiaiden aloitus tammikuussa 2025 Päivänsäteissä. 16.1.2025 ja 23.1.2025 kaikki Tähtösten ryhmän lapset ovat olleet paikalla ja suhdeluku on ylittynyt.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</si>
</sst>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1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3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zoomScaleNormal="100" workbookViewId="0">
      <selection activeCell="D6" sqref="D6:F6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9" t="s">
        <v>2</v>
      </c>
      <c r="E5" s="39"/>
      <c r="F5" s="39"/>
      <c r="G5" s="15"/>
      <c r="H5" s="1"/>
    </row>
    <row r="6" spans="1:8">
      <c r="A6" s="1"/>
      <c r="B6" s="1" t="s">
        <v>3</v>
      </c>
      <c r="C6" s="1"/>
      <c r="D6" s="39" t="s">
        <v>4</v>
      </c>
      <c r="E6" s="39"/>
      <c r="F6" s="39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7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f>Poutapilvet!G9+Revontulet1!G9+Päivänsäteet!G9+Sadepisarat!G9+Sateenkaaret!G9+Tähdenlennot!G9+Tähtöset!G9</f>
        <v>19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Poutapilvet!C15+Revontulet1!C15+Päivänsäteet!C15+Sadepisarat!C15+Sateenkaaret!C15+Tähdenlennot!C15+Tähtöset!C15</f>
        <v>18</v>
      </c>
      <c r="D14" s="3">
        <f>Poutapilvet!D15+Revontulet1!D15+Päivänsäteet!D15+Sadepisarat!D15+Sateenkaaret!D15+Tähdenlennot!D15+Tähtöset!D15</f>
        <v>3</v>
      </c>
      <c r="E14" s="3">
        <f>Poutapilvet!E15+Revontulet1!E15+Päivänsäteet!E15+Sadepisarat!E15+Sateenkaaret!E15+Tähdenlennot!E15+Tähtöset!E15</f>
        <v>74</v>
      </c>
      <c r="F14" s="3">
        <f>Poutapilvet!G15+Revontulet1!G15+Päivänsäteet!G15+Sadepisarat!G15+Sateenkaaret!G15+Tähdenlennot!G15+Tähtöset!G15</f>
        <v>18</v>
      </c>
      <c r="G14" s="10">
        <f>IFERROR(SUM(C14*1.75,D14*0.5381,E14)/F14,0)</f>
        <v>5.9507944444444441</v>
      </c>
      <c r="H14" s="1"/>
    </row>
    <row r="15" spans="1:8">
      <c r="A15" s="1"/>
      <c r="B15" s="5">
        <v>45608</v>
      </c>
      <c r="C15" s="3">
        <f>Poutapilvet!C16+Revontulet1!C16+Päivänsäteet!C16+Sadepisarat!C16+Sateenkaaret!C16+Tähdenlennot!C16+Tähtöset!C16</f>
        <v>22</v>
      </c>
      <c r="D15" s="3">
        <f>Poutapilvet!D16+Revontulet1!D16+Päivänsäteet!D16+Sadepisarat!D16+Sateenkaaret!D16+Tähdenlennot!D16+Tähtöset!D16</f>
        <v>3</v>
      </c>
      <c r="E15" s="3">
        <f>Poutapilvet!E16+Revontulet1!E16+Päivänsäteet!E16+Sadepisarat!E16+Sateenkaaret!E16+Tähdenlennot!E16+Tähtöset!E16</f>
        <v>73</v>
      </c>
      <c r="F15" s="3">
        <f>Poutapilvet!G16+Revontulet1!G16+Päivänsäteet!G16+Sadepisarat!G16+Sateenkaaret!G16+Tähdenlennot!G16+Tähtöset!G16</f>
        <v>20</v>
      </c>
      <c r="G15" s="10">
        <f t="shared" ref="G15:G20" si="0">IFERROR(SUM(C15*1.75,D15*0.5381,E15)/F15,0)</f>
        <v>5.6557149999999998</v>
      </c>
      <c r="H15" s="1"/>
    </row>
    <row r="16" spans="1:8">
      <c r="A16" s="1"/>
      <c r="B16" s="5">
        <v>45609</v>
      </c>
      <c r="C16" s="3">
        <f>Poutapilvet!C17+Revontulet1!C17+Päivänsäteet!C17+Sadepisarat!C17+Sateenkaaret!C17+Tähdenlennot!C17+Tähtöset!C17</f>
        <v>20</v>
      </c>
      <c r="D16" s="3">
        <f>Poutapilvet!D17+Revontulet1!D17+Päivänsäteet!D17+Sadepisarat!D17+Sateenkaaret!D17+Tähdenlennot!D17+Tähtöset!D17</f>
        <v>3</v>
      </c>
      <c r="E16" s="3">
        <f>Poutapilvet!E17+Revontulet1!E17+Päivänsäteet!E17+Sadepisarat!E17+Sateenkaaret!E17+Tähdenlennot!E17+Tähtöset!E17</f>
        <v>74</v>
      </c>
      <c r="F16" s="3">
        <f>Poutapilvet!G17+Revontulet1!G17+Päivänsäteet!G17+Sadepisarat!G17+Sateenkaaret!G17+Tähdenlennot!G17+Tähtöset!G17</f>
        <v>19</v>
      </c>
      <c r="G16" s="10">
        <f t="shared" si="0"/>
        <v>5.8218052631578949</v>
      </c>
      <c r="H16" s="1"/>
    </row>
    <row r="17" spans="1:8">
      <c r="A17" s="1"/>
      <c r="B17" s="5">
        <v>45610</v>
      </c>
      <c r="C17" s="3">
        <f>Poutapilvet!C18+Revontulet1!C18+Päivänsäteet!C18+Sadepisarat!C18+Sateenkaaret!C18+Tähdenlennot!C18+Tähtöset!C18</f>
        <v>16</v>
      </c>
      <c r="D17" s="3">
        <f>Poutapilvet!D18+Revontulet1!D18+Päivänsäteet!D18+Sadepisarat!D18+Sateenkaaret!D18+Tähdenlennot!D18+Tähtöset!D18</f>
        <v>2</v>
      </c>
      <c r="E17" s="3">
        <f>Poutapilvet!E18+Revontulet1!E18+Päivänsäteet!E18+Sadepisarat!E18+Sateenkaaret!E18+Tähdenlennot!E18+Tähtöset!E18</f>
        <v>72</v>
      </c>
      <c r="F17" s="3">
        <f>Poutapilvet!G18+Revontulet1!G18+Päivänsäteet!G18+Sadepisarat!G18+Sateenkaaret!G18+Tähdenlennot!G18+Tähtöset!G18</f>
        <v>19</v>
      </c>
      <c r="G17" s="10">
        <f t="shared" si="0"/>
        <v>5.3197999999999999</v>
      </c>
      <c r="H17" s="1"/>
    </row>
    <row r="18" spans="1:8">
      <c r="A18" s="1"/>
      <c r="B18" s="5">
        <v>45611</v>
      </c>
      <c r="C18" s="3">
        <f>Poutapilvet!C19+Revontulet1!C19+Päivänsäteet!C19+Sadepisarat!C19+Sateenkaaret!C19+Tähdenlennot!C19+Tähtöset!C19</f>
        <v>13</v>
      </c>
      <c r="D18" s="3">
        <f>Poutapilvet!D19+Revontulet1!D19+Päivänsäteet!D19+Sadepisarat!D19+Sateenkaaret!D19+Tähdenlennot!D19+Tähtöset!D19</f>
        <v>6</v>
      </c>
      <c r="E18" s="3">
        <f>Poutapilvet!E19+Revontulet1!E19+Päivänsäteet!E19+Sadepisarat!E19+Sateenkaaret!E19+Tähdenlennot!E19+Tähtöset!E19</f>
        <v>65</v>
      </c>
      <c r="F18" s="3">
        <f>Poutapilvet!G19+Revontulet1!G19+Päivänsäteet!G19+Sadepisarat!G19+Sateenkaaret!G19+Tähdenlennot!G19+Tähtöset!G19</f>
        <v>20</v>
      </c>
      <c r="G18" s="10">
        <f t="shared" si="0"/>
        <v>4.5489300000000004</v>
      </c>
      <c r="H18" s="1"/>
    </row>
    <row r="19" spans="1:8">
      <c r="A19" s="1"/>
      <c r="B19" s="5">
        <v>45612</v>
      </c>
      <c r="C19" s="3">
        <f>Poutapilvet!C20+Revontulet1!C20+Päivänsäteet!C20+Sadepisarat!C20+Sateenkaaret!C20+Tähdenlennot!C20+Tähtöset!C20</f>
        <v>0</v>
      </c>
      <c r="D19" s="3">
        <f>Poutapilvet!D20+Revontulet1!D20+Päivänsäteet!D20+Sadepisarat!D20+Sateenkaaret!D20+Tähdenlennot!D20+Tähtöset!D20</f>
        <v>0</v>
      </c>
      <c r="E19" s="3">
        <f>Poutapilvet!E20+Revontulet1!E20+Päivänsäteet!E20+Sadepisarat!E20+Sateenkaaret!E20+Tähdenlennot!E20+Tähtöset!E20</f>
        <v>0</v>
      </c>
      <c r="F19" s="3">
        <f>Poutapilvet!G20+Revontulet1!G20+Päivänsäteet!G20+Sadepisarat!G20+Sateenkaaret!G20+Tähdenlennot!G20+Tähtöset!G20</f>
        <v>3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Poutapilvet!C21+Revontulet1!C21+Päivänsäteet!C21+Sadepisarat!C21+Sateenkaaret!C21+Tähdenlennot!C21+Tähtöset!C21</f>
        <v>0</v>
      </c>
      <c r="D20" s="20">
        <f>Poutapilvet!D21+Revontulet1!D21+Päivänsäteet!D21+Sadepisarat!D21+Sateenkaaret!D21+Tähdenlennot!D21+Tähtöset!D21</f>
        <v>0</v>
      </c>
      <c r="E20" s="20">
        <f>Poutapilvet!E21+Revontulet1!E21+Päivänsäteet!E21+Sadepisarat!E21+Sateenkaaret!E21+Tähdenlennot!E21+Tähtöset!E21</f>
        <v>0</v>
      </c>
      <c r="F20" s="20">
        <f>Poutapilvet!G21+Revontulet1!G21+Päivänsäteet!G21+Sadepisarat!G21+Sateenkaaret!G21+Tähdenlennot!G21+Tähtöset!G21</f>
        <v>3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Poutapilvet!C22+Revontulet1!C22+Päivänsäteet!C22+Sadepisarat!C22+Sateenkaaret!C22+Tähdenlennot!C22+Tähtöset!C22</f>
        <v>17</v>
      </c>
      <c r="D21" s="17">
        <f>Poutapilvet!D22+Revontulet1!D22+Päivänsäteet!D22+Sadepisarat!D22+Sateenkaaret!D22+Tähdenlennot!D22+Tähtöset!D22</f>
        <v>3</v>
      </c>
      <c r="E21" s="17">
        <f>Poutapilvet!E22+Revontulet1!E22+Päivänsäteet!E22+Sadepisarat!E22+Sateenkaaret!E22+Tähdenlennot!E22+Tähtöset!E22</f>
        <v>72</v>
      </c>
      <c r="F21" s="17">
        <f>Poutapilvet!G22+Revontulet1!G22+Päivänsäteet!G22+Sadepisarat!G22+Sateenkaaret!G22+Tähdenlennot!G22+Tähtöset!G22</f>
        <v>19</v>
      </c>
      <c r="G21" s="18">
        <f>IFERROR(SUM(C21*1.75,D21*0.5381,E21)/F21,0)</f>
        <v>5.4402263157894737</v>
      </c>
      <c r="H21" s="1"/>
    </row>
    <row r="22" spans="1:8">
      <c r="A22" s="1"/>
      <c r="B22" s="5">
        <v>45615</v>
      </c>
      <c r="C22" s="3">
        <f>Poutapilvet!C23+Revontulet1!C23+Päivänsäteet!C23+Sadepisarat!C23+Sateenkaaret!C23+Tähdenlennot!C23+Tähtöset!C23</f>
        <v>21</v>
      </c>
      <c r="D22" s="3">
        <f>Poutapilvet!D23+Revontulet1!D23+Päivänsäteet!D23+Sadepisarat!D23+Sateenkaaret!D23+Tähdenlennot!D23+Tähtöset!D23</f>
        <v>4</v>
      </c>
      <c r="E22" s="3">
        <f>Poutapilvet!E23+Revontulet1!E23+Päivänsäteet!E23+Sadepisarat!E23+Sateenkaaret!E23+Tähdenlennot!E23+Tähtöset!E23</f>
        <v>74</v>
      </c>
      <c r="F22" s="3">
        <f>Poutapilvet!G23+Revontulet1!G23+Päivänsäteet!G23+Sadepisarat!G23+Sateenkaaret!G23+Tähdenlennot!G23+Tähtöset!G23</f>
        <v>20</v>
      </c>
      <c r="G22" s="10">
        <f t="shared" ref="G22:G27" si="1">IFERROR(SUM(C22*1.75,D22*0.5381,E22)/F22,0)</f>
        <v>5.6451200000000004</v>
      </c>
      <c r="H22" s="1"/>
    </row>
    <row r="23" spans="1:8">
      <c r="A23" s="1"/>
      <c r="B23" s="5">
        <v>45616</v>
      </c>
      <c r="C23" s="3">
        <f>Poutapilvet!C24+Revontulet1!C24+Päivänsäteet!C24+Sadepisarat!C24+Sateenkaaret!C24+Tähdenlennot!C24+Tähtöset!C24</f>
        <v>19</v>
      </c>
      <c r="D23" s="3">
        <f>Poutapilvet!D24+Revontulet1!D24+Päivänsäteet!D24+Sadepisarat!D24+Sateenkaaret!D24+Tähdenlennot!D24+Tähtöset!D24</f>
        <v>5</v>
      </c>
      <c r="E23" s="3">
        <f>Poutapilvet!E24+Revontulet1!E24+Päivänsäteet!E24+Sadepisarat!E24+Sateenkaaret!E24+Tähdenlennot!E24+Tähtöset!E24</f>
        <v>77</v>
      </c>
      <c r="F23" s="3">
        <f>Poutapilvet!G24+Revontulet1!G24+Päivänsäteet!G24+Sadepisarat!G24+Sateenkaaret!G24+Tähdenlennot!G24+Tähtöset!G24</f>
        <v>20</v>
      </c>
      <c r="G23" s="10">
        <f t="shared" si="1"/>
        <v>5.6470250000000002</v>
      </c>
      <c r="H23" s="1"/>
    </row>
    <row r="24" spans="1:8">
      <c r="A24" s="1"/>
      <c r="B24" s="5">
        <v>45617</v>
      </c>
      <c r="C24" s="3">
        <f>Poutapilvet!C25+Revontulet1!C25+Päivänsäteet!C25+Sadepisarat!C25+Sateenkaaret!C25+Tähdenlennot!C25+Tähtöset!C25</f>
        <v>16</v>
      </c>
      <c r="D24" s="3">
        <f>Poutapilvet!D25+Revontulet1!D25+Päivänsäteet!D25+Sadepisarat!D25+Sateenkaaret!D25+Tähdenlennot!D25+Tähtöset!D25</f>
        <v>6</v>
      </c>
      <c r="E24" s="3">
        <f>Poutapilvet!E25+Revontulet1!E25+Päivänsäteet!E25+Sadepisarat!E25+Sateenkaaret!E25+Tähdenlennot!E25+Tähtöset!E25</f>
        <v>79</v>
      </c>
      <c r="F24" s="3">
        <f>Poutapilvet!G25+Revontulet1!G25+Päivänsäteet!G25+Sadepisarat!G25+Sateenkaaret!G25+Tähdenlennot!G25+Tähtöset!G25</f>
        <v>18</v>
      </c>
      <c r="G24" s="10">
        <f t="shared" si="1"/>
        <v>6.1238111111111113</v>
      </c>
      <c r="H24" s="1"/>
    </row>
    <row r="25" spans="1:8">
      <c r="A25" s="1"/>
      <c r="B25" s="5">
        <v>45618</v>
      </c>
      <c r="C25" s="3">
        <f>Poutapilvet!C26+Revontulet1!C26+Päivänsäteet!C26+Sadepisarat!C26+Sateenkaaret!C26+Tähdenlennot!C26+Tähtöset!C26</f>
        <v>15</v>
      </c>
      <c r="D25" s="3">
        <f>Poutapilvet!D26+Revontulet1!D26+Päivänsäteet!D26+Sadepisarat!D26+Sateenkaaret!D26+Tähdenlennot!D26+Tähtöset!D26</f>
        <v>6</v>
      </c>
      <c r="E25" s="3">
        <f>Poutapilvet!E26+Revontulet1!E26+Päivänsäteet!E26+Sadepisarat!E26+Sateenkaaret!E26+Tähdenlennot!E26+Tähtöset!E26</f>
        <v>70</v>
      </c>
      <c r="F25" s="3">
        <f>Poutapilvet!G26+Revontulet1!G26+Päivänsäteet!G26+Sadepisarat!G26+Sateenkaaret!G26+Tähdenlennot!G26+Tähtöset!G26</f>
        <v>18</v>
      </c>
      <c r="G25" s="10">
        <f t="shared" si="1"/>
        <v>5.526588888888889</v>
      </c>
      <c r="H25" s="1"/>
    </row>
    <row r="26" spans="1:8">
      <c r="A26" s="1"/>
      <c r="B26" s="5">
        <v>45619</v>
      </c>
      <c r="C26" s="3">
        <f>Poutapilvet!C27+Revontulet1!C27+Päivänsäteet!C27+Sadepisarat!C27+Sateenkaaret!C27+Tähdenlennot!C27+Tähtöset!C27</f>
        <v>0</v>
      </c>
      <c r="D26" s="3">
        <f>Poutapilvet!D27+Revontulet1!D27+Päivänsäteet!D27+Sadepisarat!D27+Sateenkaaret!D27+Tähdenlennot!D27+Tähtöset!D27</f>
        <v>0</v>
      </c>
      <c r="E26" s="3">
        <f>Poutapilvet!E27+Revontulet1!E27+Päivänsäteet!E27+Sadepisarat!E27+Sateenkaaret!E27+Tähdenlennot!E27+Tähtöset!E27</f>
        <v>0</v>
      </c>
      <c r="F26" s="3">
        <f>Poutapilvet!G27+Revontulet1!G27+Päivänsäteet!G27+Sadepisarat!G27+Sateenkaaret!G27+Tähdenlennot!G27+Tähtöset!G27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Poutapilvet!C28+Revontulet1!C28+Päivänsäteet!C28+Sadepisarat!C28+Sateenkaaret!C28+Tähdenlennot!C28+Tähtöset!C28</f>
        <v>0</v>
      </c>
      <c r="D27" s="20">
        <f>Poutapilvet!D28+Revontulet1!D28+Päivänsäteet!D28+Sadepisarat!D28+Sateenkaaret!D28+Tähdenlennot!D28+Tähtöset!D28</f>
        <v>0</v>
      </c>
      <c r="E27" s="20">
        <f>Poutapilvet!E28+Revontulet1!E28+Päivänsäteet!E28+Sadepisarat!E28+Sateenkaaret!E28+Tähdenlennot!E28+Tähtöset!E28</f>
        <v>0</v>
      </c>
      <c r="F27" s="20">
        <f>Poutapilvet!G28+Revontulet1!G28+Päivänsäteet!G28+Sadepisarat!G28+Sateenkaaret!G28+Tähdenlennot!G28+Tähtöset!G28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Poutapilvet!C29+Revontulet1!C29+Päivänsäteet!C29+Sadepisarat!C29+Sateenkaaret!C29+Tähdenlennot!C29+Tähtöset!C29</f>
        <v>15</v>
      </c>
      <c r="D28" s="17">
        <f>Poutapilvet!D29+Revontulet1!D29+Päivänsäteet!D29+Sadepisarat!D29+Sateenkaaret!D29+Tähdenlennot!D29+Tähtöset!D29</f>
        <v>3</v>
      </c>
      <c r="E28" s="17">
        <f>Poutapilvet!E29+Revontulet1!E29+Päivänsäteet!E29+Sadepisarat!E29+Sateenkaaret!E29+Tähdenlennot!E29+Tähtöset!E29</f>
        <v>82</v>
      </c>
      <c r="F28" s="17">
        <f>Poutapilvet!G29+Revontulet1!G29+Päivänsäteet!G29+Sadepisarat!G29+Sateenkaaret!G29+Tähdenlennot!G29+Tähtöset!G29</f>
        <v>19</v>
      </c>
      <c r="G28" s="18">
        <f>IFERROR(SUM(C28*1.75,D28*0.5381,E28)/F28,0)</f>
        <v>5.7823315789473684</v>
      </c>
      <c r="H28" s="1"/>
    </row>
    <row r="29" spans="1:8">
      <c r="A29" s="1"/>
      <c r="B29" s="5">
        <v>45671</v>
      </c>
      <c r="C29" s="3">
        <f>Poutapilvet!C30+Revontulet1!C30+Päivänsäteet!C30+Sadepisarat!C30+Sateenkaaret!C30+Tähdenlennot!C30+Tähtöset!C30</f>
        <v>14</v>
      </c>
      <c r="D29" s="3">
        <f>Poutapilvet!D30+Revontulet1!D30+Päivänsäteet!D30+Sadepisarat!D30+Sateenkaaret!D30+Tähdenlennot!D30+Tähtöset!D30</f>
        <v>7</v>
      </c>
      <c r="E29" s="3">
        <f>Poutapilvet!E30+Revontulet1!E30+Päivänsäteet!E30+Sadepisarat!E30+Sateenkaaret!E30+Tähdenlennot!E30+Tähtöset!E30</f>
        <v>78</v>
      </c>
      <c r="F29" s="3">
        <f>Poutapilvet!G30+Revontulet1!G30+Päivänsäteet!G30+Sadepisarat!G30+Sateenkaaret!G30+Tähdenlennot!G30+Tähtöset!G30</f>
        <v>19</v>
      </c>
      <c r="G29" s="10">
        <f t="shared" ref="G29:G34" si="2">IFERROR(SUM(C29*1.75,D29*0.5381,E29)/F29,0)</f>
        <v>5.5929842105263159</v>
      </c>
      <c r="H29" s="1"/>
    </row>
    <row r="30" spans="1:8">
      <c r="A30" s="1"/>
      <c r="B30" s="5">
        <v>45672</v>
      </c>
      <c r="C30" s="3">
        <f>Poutapilvet!C31+Revontulet1!C31+Päivänsäteet!C31+Sadepisarat!C31+Sateenkaaret!C31+Tähdenlennot!C31+Tähtöset!C31</f>
        <v>18</v>
      </c>
      <c r="D30" s="3">
        <f>Poutapilvet!D31+Revontulet1!D31+Päivänsäteet!D31+Sadepisarat!D31+Sateenkaaret!D31+Tähdenlennot!D31+Tähtöset!D31</f>
        <v>5</v>
      </c>
      <c r="E30" s="3">
        <f>Poutapilvet!E31+Revontulet1!E31+Päivänsäteet!E31+Sadepisarat!E31+Sateenkaaret!E31+Tähdenlennot!E31+Tähtöset!E31</f>
        <v>80</v>
      </c>
      <c r="F30" s="3">
        <f>Poutapilvet!G31+Revontulet1!G31+Päivänsäteet!G31+Sadepisarat!G31+Sateenkaaret!G31+Tähdenlennot!G31+Tähtöset!G31</f>
        <v>19</v>
      </c>
      <c r="G30" s="10">
        <f t="shared" si="2"/>
        <v>6.0100263157894735</v>
      </c>
      <c r="H30" s="1"/>
    </row>
    <row r="31" spans="1:8">
      <c r="A31" s="1"/>
      <c r="B31" s="5">
        <v>45673</v>
      </c>
      <c r="C31" s="3">
        <f>Poutapilvet!C32+Revontulet1!C32+Päivänsäteet!C32+Sadepisarat!C32+Sateenkaaret!C32+Tähdenlennot!C32+Tähtöset!C32</f>
        <v>20</v>
      </c>
      <c r="D31" s="3">
        <f>Poutapilvet!D32+Revontulet1!D32+Päivänsäteet!D32+Sadepisarat!D32+Sateenkaaret!D32+Tähdenlennot!D32+Tähtöset!D32</f>
        <v>7</v>
      </c>
      <c r="E31" s="3">
        <f>Poutapilvet!E32+Revontulet1!E32+Päivänsäteet!E32+Sadepisarat!E32+Sateenkaaret!E32+Tähdenlennot!E32+Tähtöset!E32</f>
        <v>79</v>
      </c>
      <c r="F31" s="3">
        <f>Poutapilvet!G32+Revontulet1!G32+Päivänsäteet!G32+Sadepisarat!G32+Sateenkaaret!G32+Tähdenlennot!G32+Tähtöset!G32</f>
        <v>19</v>
      </c>
      <c r="G31" s="10">
        <f t="shared" si="2"/>
        <v>6.1982473684210531</v>
      </c>
      <c r="H31" s="1"/>
    </row>
    <row r="32" spans="1:8">
      <c r="A32" s="1"/>
      <c r="B32" s="5">
        <v>45674</v>
      </c>
      <c r="C32" s="3">
        <f>Poutapilvet!C33+Revontulet1!C33+Päivänsäteet!C33+Sadepisarat!C33+Sateenkaaret!C33+Tähdenlennot!C33+Tähtöset!C33</f>
        <v>16</v>
      </c>
      <c r="D32" s="3">
        <f>Poutapilvet!D33+Revontulet1!D33+Päivänsäteet!D33+Sadepisarat!D33+Sateenkaaret!D33+Tähdenlennot!D33+Tähtöset!D33</f>
        <v>5</v>
      </c>
      <c r="E32" s="3">
        <f>Poutapilvet!E33+Revontulet1!E33+Päivänsäteet!E33+Sadepisarat!E33+Sateenkaaret!E33+Tähdenlennot!E33+Tähtöset!E33</f>
        <v>76</v>
      </c>
      <c r="F32" s="3">
        <f>Poutapilvet!G33+Revontulet1!G33+Päivänsäteet!G33+Sadepisarat!G33+Sateenkaaret!G33+Tähdenlennot!G33+Tähtöset!G33</f>
        <v>19</v>
      </c>
      <c r="G32" s="10">
        <f t="shared" si="2"/>
        <v>5.6152894736842107</v>
      </c>
      <c r="H32" s="1"/>
    </row>
    <row r="33" spans="1:8">
      <c r="A33" s="1"/>
      <c r="B33" s="5">
        <v>45675</v>
      </c>
      <c r="C33" s="3">
        <f>Poutapilvet!C34+Revontulet1!C34+Päivänsäteet!C34+Sadepisarat!C34+Sateenkaaret!C34+Tähdenlennot!C34+Tähtöset!C34</f>
        <v>0</v>
      </c>
      <c r="D33" s="3">
        <f>Poutapilvet!D34+Revontulet1!D34+Päivänsäteet!D34+Sadepisarat!D34+Sateenkaaret!D34+Tähdenlennot!D34+Tähtöset!D34</f>
        <v>0</v>
      </c>
      <c r="E33" s="3">
        <f>Poutapilvet!E34+Revontulet1!E34+Päivänsäteet!E34+Sadepisarat!E34+Sateenkaaret!E34+Tähdenlennot!E34+Tähtöset!E34</f>
        <v>0</v>
      </c>
      <c r="F33" s="3">
        <f>Poutapilvet!G34+Revontulet1!G34+Päivänsäteet!G34+Sadepisarat!G34+Sateenkaaret!G34+Tähdenlennot!G34+Tähtöset!G34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Poutapilvet!C35+Revontulet1!C35+Päivänsäteet!C35+Sadepisarat!C35+Sateenkaaret!C35+Tähdenlennot!C35+Tähtöset!C35</f>
        <v>0</v>
      </c>
      <c r="D34" s="20">
        <f>Poutapilvet!D35+Revontulet1!D35+Päivänsäteet!D35+Sadepisarat!D35+Sateenkaaret!D35+Tähdenlennot!D35+Tähtöset!D35</f>
        <v>0</v>
      </c>
      <c r="E34" s="20">
        <f>Poutapilvet!E35+Revontulet1!E35+Päivänsäteet!E35+Sadepisarat!E35+Sateenkaaret!E35+Tähdenlennot!E35+Tähtöset!E35</f>
        <v>0</v>
      </c>
      <c r="F34" s="20">
        <f>Poutapilvet!G35+Revontulet1!G35+Päivänsäteet!G35+Sadepisarat!G35+Sateenkaaret!G35+Tähdenlennot!G35+Tähtöset!G35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Poutapilvet!C36+Revontulet1!C36+Päivänsäteet!C36+Sadepisarat!C36+Sateenkaaret!C36+Tähdenlennot!C36+Tähtöset!C36</f>
        <v>14</v>
      </c>
      <c r="D35" s="17">
        <f>Poutapilvet!D36+Revontulet1!D36+Päivänsäteet!D36+Sadepisarat!D36+Sateenkaaret!D36+Tähdenlennot!D36+Tähtöset!D36</f>
        <v>7</v>
      </c>
      <c r="E35" s="17">
        <f>Poutapilvet!E36+Revontulet1!E36+Päivänsäteet!E36+Sadepisarat!E36+Sateenkaaret!E36+Tähdenlennot!E36+Tähtöset!E36</f>
        <v>81</v>
      </c>
      <c r="F35" s="17">
        <f>Poutapilvet!G36+Revontulet1!G36+Päivänsäteet!G36+Sadepisarat!G36+Sateenkaaret!G36+Tähdenlennot!G36+Tähtöset!G36</f>
        <v>20</v>
      </c>
      <c r="G35" s="18">
        <f>IFERROR(SUM(C35*1.75,D35*0.5381,E35)/F35,0)</f>
        <v>5.4633349999999998</v>
      </c>
      <c r="H35" s="1"/>
    </row>
    <row r="36" spans="1:8">
      <c r="A36" s="1"/>
      <c r="B36" s="5">
        <v>45678</v>
      </c>
      <c r="C36" s="3">
        <f>Poutapilvet!C37+Revontulet1!C37+Päivänsäteet!C37+Sadepisarat!C37+Sateenkaaret!C37+Tähdenlennot!C37+Tähtöset!C37</f>
        <v>19</v>
      </c>
      <c r="D36" s="3">
        <f>Poutapilvet!D37+Revontulet1!D37+Päivänsäteet!D37+Sadepisarat!D37+Sateenkaaret!D37+Tähdenlennot!D37+Tähtöset!D37</f>
        <v>6</v>
      </c>
      <c r="E36" s="3">
        <f>Poutapilvet!E37+Revontulet1!E37+Päivänsäteet!E37+Sadepisarat!E37+Sateenkaaret!E37+Tähdenlennot!E37+Tähtöset!E37</f>
        <v>80</v>
      </c>
      <c r="F36" s="3">
        <f>Poutapilvet!G37+Revontulet1!G37+Päivänsäteet!G37+Sadepisarat!G37+Sateenkaaret!G37+Tähdenlennot!G37+Tähtöset!G37</f>
        <v>19</v>
      </c>
      <c r="G36" s="10">
        <f t="shared" ref="G36:G41" si="3">IFERROR(SUM(C36*1.75,D36*0.5381,E36)/F36,0)</f>
        <v>6.1304526315789474</v>
      </c>
      <c r="H36" s="1"/>
    </row>
    <row r="37" spans="1:8">
      <c r="A37" s="1"/>
      <c r="B37" s="5">
        <v>45679</v>
      </c>
      <c r="C37" s="3">
        <f>Poutapilvet!C38+Revontulet1!C38+Päivänsäteet!C38+Sadepisarat!C38+Sateenkaaret!C38+Tähdenlennot!C38+Tähtöset!C38</f>
        <v>19</v>
      </c>
      <c r="D37" s="3">
        <f>Poutapilvet!D38+Revontulet1!D38+Päivänsäteet!D38+Sadepisarat!D38+Sateenkaaret!D38+Tähdenlennot!D38+Tähtöset!D38</f>
        <v>5</v>
      </c>
      <c r="E37" s="3">
        <f>Poutapilvet!E38+Revontulet1!E38+Päivänsäteet!E38+Sadepisarat!E38+Sateenkaaret!E38+Tähdenlennot!E38+Tähtöset!E38</f>
        <v>80</v>
      </c>
      <c r="F37" s="3">
        <f>Poutapilvet!G38+Revontulet1!G38+Päivänsäteet!G38+Sadepisarat!G38+Sateenkaaret!G38+Tähdenlennot!G38+Tähtöset!G38</f>
        <v>20</v>
      </c>
      <c r="G37" s="10">
        <f t="shared" si="3"/>
        <v>5.7970249999999997</v>
      </c>
      <c r="H37" s="1"/>
    </row>
    <row r="38" spans="1:8">
      <c r="A38" s="1"/>
      <c r="B38" s="5">
        <v>45680</v>
      </c>
      <c r="C38" s="3">
        <f>Poutapilvet!C39+Revontulet1!C39+Päivänsäteet!C39+Sadepisarat!C39+Sateenkaaret!C39+Tähdenlennot!C39+Tähtöset!C39</f>
        <v>20</v>
      </c>
      <c r="D38" s="3">
        <f>Poutapilvet!D39+Revontulet1!D39+Päivänsäteet!D39+Sadepisarat!D39+Sateenkaaret!D39+Tähdenlennot!D39+Tähtöset!D39</f>
        <v>6</v>
      </c>
      <c r="E38" s="3">
        <f>Poutapilvet!E39+Revontulet1!E39+Päivänsäteet!E39+Sadepisarat!E39+Sateenkaaret!E39+Tähdenlennot!E39+Tähtöset!E39</f>
        <v>76</v>
      </c>
      <c r="F38" s="3">
        <f>Poutapilvet!G39+Revontulet1!G39+Päivänsäteet!G39+Sadepisarat!G39+Sateenkaaret!G39+Tähdenlennot!G39+Tähtöset!G39</f>
        <v>20</v>
      </c>
      <c r="G38" s="10">
        <f t="shared" si="3"/>
        <v>5.71143</v>
      </c>
      <c r="H38" s="1"/>
    </row>
    <row r="39" spans="1:8">
      <c r="A39" s="1"/>
      <c r="B39" s="5">
        <v>45681</v>
      </c>
      <c r="C39" s="3">
        <f>Poutapilvet!C40+Revontulet1!C40+Päivänsäteet!C40+Sadepisarat!C40+Sateenkaaret!C40+Tähdenlennot!C40+Tähtöset!C40</f>
        <v>18</v>
      </c>
      <c r="D39" s="3">
        <f>Poutapilvet!D40+Revontulet1!D40+Päivänsäteet!D40+Sadepisarat!D40+Sateenkaaret!D40+Tähdenlennot!D40+Tähtöset!D40</f>
        <v>6</v>
      </c>
      <c r="E39" s="3">
        <f>Poutapilvet!E40+Revontulet1!E40+Päivänsäteet!E40+Sadepisarat!E40+Sateenkaaret!E40+Tähdenlennot!E40+Tähtöset!E40</f>
        <v>71</v>
      </c>
      <c r="F39" s="3">
        <f>Poutapilvet!G40+Revontulet1!G40+Päivänsäteet!G40+Sadepisarat!G40+Sateenkaaret!G40+Tähdenlennot!G40+Tähtöset!G40</f>
        <v>19</v>
      </c>
      <c r="G39" s="10">
        <f t="shared" si="3"/>
        <v>5.5646631578947368</v>
      </c>
      <c r="H39" s="1"/>
    </row>
    <row r="40" spans="1:8">
      <c r="A40" s="1"/>
      <c r="B40" s="5">
        <v>45682</v>
      </c>
      <c r="C40" s="3">
        <f>Poutapilvet!C41+Revontulet1!C41+Päivänsäteet!C41+Sadepisarat!C41+Sateenkaaret!C41+Tähdenlennot!C41+Tähtöset!C41</f>
        <v>0</v>
      </c>
      <c r="D40" s="3">
        <f>Poutapilvet!D41+Revontulet1!D41+Päivänsäteet!D41+Sadepisarat!D41+Sateenkaaret!D41+Tähdenlennot!D41+Tähtöset!D41</f>
        <v>0</v>
      </c>
      <c r="E40" s="3">
        <f>Poutapilvet!E41+Revontulet1!E41+Päivänsäteet!E41+Sadepisarat!E41+Sateenkaaret!E41+Tähdenlennot!E41+Tähtöset!E41</f>
        <v>0</v>
      </c>
      <c r="F40" s="3">
        <f>Poutapilvet!G41+Revontulet1!G41+Päivänsäteet!G41+Sadepisarat!G41+Sateenkaaret!G41+Tähdenlennot!G41+Tähtöset!G41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Poutapilvet!C42+Revontulet1!C42+Päivänsäteet!C42+Sadepisarat!C42+Sateenkaaret!C42+Tähdenlennot!C42+Tähtöset!C42</f>
        <v>0</v>
      </c>
      <c r="D41" s="3">
        <f>Poutapilvet!D42+Revontulet1!D42+Päivänsäteet!D42+Sadepisarat!D42+Sateenkaaret!D42+Tähdenlennot!D42+Tähtöset!D42</f>
        <v>0</v>
      </c>
      <c r="E41" s="3">
        <f>Poutapilvet!E42+Revontulet1!E42+Päivänsäteet!E42+Sadepisarat!E42+Sateenkaaret!E42+Tähdenlennot!E42+Tähtöset!E42</f>
        <v>0</v>
      </c>
      <c r="F41" s="3">
        <f>Poutapilvet!G42+Revontulet1!G42+Päivänsäteet!G42+Sadepisarat!G42+Sateenkaaret!G42+Tähdenlennot!G42+Tähtöset!G42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36" priority="1" operator="greaterThan">
      <formula>7</formula>
    </cfRule>
    <cfRule type="cellIs" dxfId="35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opLeftCell="A21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18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1</v>
      </c>
      <c r="E15" s="3">
        <v>19</v>
      </c>
      <c r="F15" s="10">
        <f t="shared" ref="F15:F42" si="0">(C15*1.75)+(D15*0.5381)+E15</f>
        <v>19.5381</v>
      </c>
      <c r="G15" s="3">
        <v>3</v>
      </c>
      <c r="H15" s="31">
        <f>IFERROR(SUM(C15*1.75,D15*0.5381,E15)/G15,0)</f>
        <v>6.5126999999999997</v>
      </c>
      <c r="I15" s="1"/>
    </row>
    <row r="16" spans="1:9">
      <c r="A16" s="1"/>
      <c r="B16" s="5">
        <v>45608</v>
      </c>
      <c r="C16" s="3">
        <v>0</v>
      </c>
      <c r="D16" s="3">
        <v>1</v>
      </c>
      <c r="E16" s="3">
        <v>19</v>
      </c>
      <c r="F16" s="10">
        <f t="shared" si="0"/>
        <v>19.5381</v>
      </c>
      <c r="G16" s="3">
        <v>3</v>
      </c>
      <c r="H16" s="31">
        <f t="shared" ref="H16:H21" si="1">IFERROR(SUM(C16*1.75,D16*0.5381,E16)/G16,0)</f>
        <v>6.5126999999999997</v>
      </c>
      <c r="I16" s="1"/>
    </row>
    <row r="17" spans="1:10">
      <c r="A17" s="1"/>
      <c r="B17" s="5">
        <v>45609</v>
      </c>
      <c r="C17" s="3">
        <v>0</v>
      </c>
      <c r="D17" s="3">
        <v>1</v>
      </c>
      <c r="E17" s="3">
        <v>19</v>
      </c>
      <c r="F17" s="10">
        <f t="shared" si="0"/>
        <v>19.5381</v>
      </c>
      <c r="G17" s="3">
        <v>3</v>
      </c>
      <c r="H17" s="31">
        <f t="shared" si="1"/>
        <v>6.5126999999999997</v>
      </c>
      <c r="I17" s="1"/>
    </row>
    <row r="18" spans="1:10">
      <c r="A18" s="1"/>
      <c r="B18" s="5">
        <v>45610</v>
      </c>
      <c r="C18" s="3">
        <v>0</v>
      </c>
      <c r="D18" s="3">
        <v>1</v>
      </c>
      <c r="E18" s="3">
        <v>19</v>
      </c>
      <c r="F18" s="10">
        <f t="shared" si="0"/>
        <v>19.5381</v>
      </c>
      <c r="G18" s="3">
        <v>3</v>
      </c>
      <c r="H18" s="31">
        <f t="shared" si="1"/>
        <v>6.5126999999999997</v>
      </c>
      <c r="I18" s="32"/>
    </row>
    <row r="19" spans="1:10">
      <c r="A19" s="1"/>
      <c r="B19" s="5">
        <v>45611</v>
      </c>
      <c r="C19" s="3">
        <v>0</v>
      </c>
      <c r="D19" s="3">
        <v>1</v>
      </c>
      <c r="E19" s="3">
        <v>18</v>
      </c>
      <c r="F19" s="10">
        <f t="shared" si="0"/>
        <v>18.5381</v>
      </c>
      <c r="G19" s="3">
        <v>4</v>
      </c>
      <c r="H19" s="31">
        <f t="shared" si="1"/>
        <v>4.634525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1</v>
      </c>
      <c r="E22" s="3">
        <v>15</v>
      </c>
      <c r="F22" s="10">
        <f t="shared" si="0"/>
        <v>15.5381</v>
      </c>
      <c r="G22" s="3">
        <v>3</v>
      </c>
      <c r="H22" s="31">
        <f>IFERROR(SUM(C22*1.75,D22*0.5381,E22)/G22,0)</f>
        <v>5.1793666666666667</v>
      </c>
      <c r="I22" s="1"/>
    </row>
    <row r="23" spans="1:10">
      <c r="A23" s="1"/>
      <c r="B23" s="5">
        <v>45615</v>
      </c>
      <c r="C23" s="3">
        <v>0</v>
      </c>
      <c r="D23" s="3">
        <v>1</v>
      </c>
      <c r="E23" s="3">
        <v>16</v>
      </c>
      <c r="F23" s="10">
        <f t="shared" si="0"/>
        <v>16.5381</v>
      </c>
      <c r="G23" s="3">
        <v>3</v>
      </c>
      <c r="H23" s="31">
        <f t="shared" ref="H23:H28" si="2">IFERROR(SUM(C23*1.75,D23*0.5381,E23)/G23,0)</f>
        <v>5.5126999999999997</v>
      </c>
      <c r="I23" s="1"/>
    </row>
    <row r="24" spans="1:10">
      <c r="A24" s="1"/>
      <c r="B24" s="5">
        <v>45616</v>
      </c>
      <c r="C24" s="3">
        <v>0</v>
      </c>
      <c r="D24" s="3">
        <v>1</v>
      </c>
      <c r="E24" s="3">
        <v>17</v>
      </c>
      <c r="F24" s="10">
        <f t="shared" si="0"/>
        <v>17.5381</v>
      </c>
      <c r="G24" s="3">
        <v>3</v>
      </c>
      <c r="H24" s="31">
        <f t="shared" si="2"/>
        <v>5.8460333333333336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19</v>
      </c>
      <c r="F25" s="10">
        <f t="shared" si="0"/>
        <v>19.5381</v>
      </c>
      <c r="G25" s="3">
        <v>3</v>
      </c>
      <c r="H25" s="31">
        <f t="shared" si="2"/>
        <v>6.5126999999999997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1</v>
      </c>
      <c r="E26" s="3">
        <v>17</v>
      </c>
      <c r="F26" s="10">
        <f t="shared" si="0"/>
        <v>17.5381</v>
      </c>
      <c r="G26" s="3">
        <v>3</v>
      </c>
      <c r="H26" s="31">
        <f t="shared" si="2"/>
        <v>5.8460333333333336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17</v>
      </c>
      <c r="F29" s="10">
        <f t="shared" si="0"/>
        <v>17</v>
      </c>
      <c r="G29" s="3">
        <v>3</v>
      </c>
      <c r="H29" s="31">
        <f>IFERROR(SUM(C29*1.75,D29*0.5381,E29)/G29,0)</f>
        <v>5.666666666666667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17</v>
      </c>
      <c r="F30" s="10">
        <f t="shared" si="0"/>
        <v>17.5381</v>
      </c>
      <c r="G30" s="3">
        <v>3</v>
      </c>
      <c r="H30" s="31">
        <f t="shared" ref="H30:H35" si="3">IFERROR(SUM(C30*1.75,D30*0.5381,E30)/G30,0)</f>
        <v>5.8460333333333336</v>
      </c>
      <c r="I30" s="1"/>
    </row>
    <row r="31" spans="1:10">
      <c r="A31" s="1"/>
      <c r="B31" s="5">
        <v>45672</v>
      </c>
      <c r="C31" s="3">
        <v>0</v>
      </c>
      <c r="D31" s="3">
        <v>1</v>
      </c>
      <c r="E31" s="3">
        <v>17</v>
      </c>
      <c r="F31" s="10">
        <f t="shared" si="0"/>
        <v>17.5381</v>
      </c>
      <c r="G31" s="3">
        <v>3</v>
      </c>
      <c r="H31" s="31">
        <f t="shared" si="3"/>
        <v>5.8460333333333336</v>
      </c>
      <c r="I31" s="1"/>
    </row>
    <row r="32" spans="1:10">
      <c r="A32" s="1"/>
      <c r="B32" s="5">
        <v>45673</v>
      </c>
      <c r="C32" s="3">
        <v>0</v>
      </c>
      <c r="D32" s="3">
        <v>1</v>
      </c>
      <c r="E32" s="3">
        <v>17</v>
      </c>
      <c r="F32" s="10">
        <f t="shared" si="0"/>
        <v>17.5381</v>
      </c>
      <c r="G32" s="3">
        <v>3</v>
      </c>
      <c r="H32" s="31">
        <f t="shared" si="3"/>
        <v>5.8460333333333336</v>
      </c>
      <c r="I32" s="1"/>
    </row>
    <row r="33" spans="1:9">
      <c r="A33" s="1"/>
      <c r="B33" s="5">
        <v>45674</v>
      </c>
      <c r="C33" s="3">
        <v>0</v>
      </c>
      <c r="D33" s="3">
        <v>1</v>
      </c>
      <c r="E33" s="3">
        <v>17</v>
      </c>
      <c r="F33" s="10">
        <f t="shared" si="0"/>
        <v>17.5381</v>
      </c>
      <c r="G33" s="3">
        <v>3</v>
      </c>
      <c r="H33" s="31">
        <f t="shared" si="3"/>
        <v>5.8460333333333336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1</v>
      </c>
      <c r="E36" s="3">
        <v>18</v>
      </c>
      <c r="F36" s="10">
        <f t="shared" si="0"/>
        <v>18.5381</v>
      </c>
      <c r="G36" s="3">
        <v>4</v>
      </c>
      <c r="H36" s="31">
        <f>IFERROR(SUM(C36*1.75,D36*0.5381,E36)/G36,0)</f>
        <v>4.634525</v>
      </c>
      <c r="I36" s="1"/>
    </row>
    <row r="37" spans="1:9">
      <c r="A37" s="1"/>
      <c r="B37" s="5">
        <v>45678</v>
      </c>
      <c r="C37" s="3">
        <v>0</v>
      </c>
      <c r="D37" s="3">
        <v>1</v>
      </c>
      <c r="E37" s="3">
        <v>18</v>
      </c>
      <c r="F37" s="10">
        <f t="shared" si="0"/>
        <v>18.5381</v>
      </c>
      <c r="G37" s="3">
        <v>3</v>
      </c>
      <c r="H37" s="31">
        <f t="shared" ref="H37:H42" si="4">IFERROR(SUM(C37*1.75,D37*0.5381,E37)/G37,0)</f>
        <v>6.1793666666666667</v>
      </c>
      <c r="I37" s="1"/>
    </row>
    <row r="38" spans="1:9">
      <c r="A38" s="1"/>
      <c r="B38" s="5">
        <v>45679</v>
      </c>
      <c r="C38" s="3">
        <v>0</v>
      </c>
      <c r="D38" s="3">
        <v>1</v>
      </c>
      <c r="E38" s="3">
        <v>17</v>
      </c>
      <c r="F38" s="10">
        <f t="shared" si="0"/>
        <v>17.5381</v>
      </c>
      <c r="G38" s="3">
        <v>4</v>
      </c>
      <c r="H38" s="31">
        <f t="shared" si="4"/>
        <v>4.384525</v>
      </c>
      <c r="I38" s="1"/>
    </row>
    <row r="39" spans="1:9">
      <c r="A39" s="1"/>
      <c r="B39" s="5">
        <v>45680</v>
      </c>
      <c r="C39" s="3">
        <v>0</v>
      </c>
      <c r="D39" s="3">
        <v>1</v>
      </c>
      <c r="E39" s="3">
        <v>15</v>
      </c>
      <c r="F39" s="10">
        <f t="shared" si="0"/>
        <v>15.5381</v>
      </c>
      <c r="G39" s="3">
        <v>4</v>
      </c>
      <c r="H39" s="31">
        <f t="shared" si="4"/>
        <v>3.884525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16</v>
      </c>
      <c r="F40" s="10">
        <f t="shared" si="0"/>
        <v>16.5381</v>
      </c>
      <c r="G40" s="3">
        <v>3</v>
      </c>
      <c r="H40" s="31">
        <f t="shared" si="4"/>
        <v>5.5126999999999997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34" priority="1" operator="greaterThan">
      <formula>21</formula>
    </cfRule>
  </conditionalFormatting>
  <conditionalFormatting sqref="H15:H42">
    <cfRule type="cellIs" dxfId="33" priority="2" operator="greaterThan">
      <formula>7</formula>
    </cfRule>
    <cfRule type="cellIs" dxfId="32" priority="3" operator="greaterThan">
      <formula>8</formula>
    </cfRule>
  </conditionalFormatting>
  <conditionalFormatting sqref="H44">
    <cfRule type="cellIs" dxfId="31" priority="4" operator="greaterThan">
      <formula>7</formula>
    </cfRule>
    <cfRule type="cellIs" dxfId="3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26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29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2</v>
      </c>
      <c r="E15" s="3">
        <v>16</v>
      </c>
      <c r="F15" s="10">
        <f t="shared" ref="F15:F42" si="0">(C15*1.75)+(D15*0.5381)+E15</f>
        <v>17.0762</v>
      </c>
      <c r="G15" s="3">
        <v>3</v>
      </c>
      <c r="H15" s="31">
        <f>IFERROR(SUM(C15*1.75,D15*0.5381,E15)/G15,0)</f>
        <v>5.6920666666666664</v>
      </c>
      <c r="I15" s="1"/>
    </row>
    <row r="16" spans="1:9">
      <c r="A16" s="1"/>
      <c r="B16" s="5">
        <v>45608</v>
      </c>
      <c r="C16" s="3">
        <v>0</v>
      </c>
      <c r="D16" s="3">
        <v>2</v>
      </c>
      <c r="E16" s="3">
        <v>17</v>
      </c>
      <c r="F16" s="10">
        <f t="shared" si="0"/>
        <v>18.0762</v>
      </c>
      <c r="G16" s="3">
        <v>4</v>
      </c>
      <c r="H16" s="31">
        <f t="shared" ref="H16:H21" si="1">IFERROR(SUM(C16*1.75,D16*0.5381,E16)/G16,0)</f>
        <v>4.51905</v>
      </c>
      <c r="I16" s="1"/>
    </row>
    <row r="17" spans="1:10">
      <c r="A17" s="1"/>
      <c r="B17" s="5">
        <v>45609</v>
      </c>
      <c r="C17" s="3">
        <v>0</v>
      </c>
      <c r="D17" s="3">
        <v>2</v>
      </c>
      <c r="E17" s="3">
        <v>19</v>
      </c>
      <c r="F17" s="10">
        <f t="shared" si="0"/>
        <v>20.0762</v>
      </c>
      <c r="G17" s="3">
        <v>3</v>
      </c>
      <c r="H17" s="31">
        <f t="shared" si="1"/>
        <v>6.6920666666666664</v>
      </c>
      <c r="I17" s="1"/>
    </row>
    <row r="18" spans="1:10">
      <c r="A18" s="1"/>
      <c r="B18" s="5">
        <v>45610</v>
      </c>
      <c r="C18" s="3">
        <v>0</v>
      </c>
      <c r="D18" s="3">
        <v>1</v>
      </c>
      <c r="E18" s="3">
        <v>20</v>
      </c>
      <c r="F18" s="10">
        <f t="shared" si="0"/>
        <v>20.5381</v>
      </c>
      <c r="G18" s="3">
        <v>3</v>
      </c>
      <c r="H18" s="31">
        <f t="shared" si="1"/>
        <v>6.8460333333333336</v>
      </c>
      <c r="I18" s="32"/>
    </row>
    <row r="19" spans="1:10">
      <c r="A19" s="1"/>
      <c r="B19" s="5">
        <v>45611</v>
      </c>
      <c r="C19" s="3">
        <v>0</v>
      </c>
      <c r="D19" s="3">
        <v>5</v>
      </c>
      <c r="E19" s="3">
        <v>14</v>
      </c>
      <c r="F19" s="10">
        <f t="shared" si="0"/>
        <v>16.6905</v>
      </c>
      <c r="G19" s="3">
        <v>3</v>
      </c>
      <c r="H19" s="31">
        <f t="shared" si="1"/>
        <v>5.5635000000000003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2</v>
      </c>
      <c r="E22" s="3">
        <v>16</v>
      </c>
      <c r="F22" s="10">
        <f t="shared" si="0"/>
        <v>17.0762</v>
      </c>
      <c r="G22" s="3">
        <v>3</v>
      </c>
      <c r="H22" s="31">
        <f>IFERROR(SUM(C22*1.75,D22*0.5381,E22)/G22,0)</f>
        <v>5.6920666666666664</v>
      </c>
      <c r="I22" s="1"/>
    </row>
    <row r="23" spans="1:10">
      <c r="A23" s="1"/>
      <c r="B23" s="5">
        <v>45615</v>
      </c>
      <c r="C23" s="3">
        <v>0</v>
      </c>
      <c r="D23" s="3">
        <v>3</v>
      </c>
      <c r="E23" s="3">
        <v>15</v>
      </c>
      <c r="F23" s="10">
        <f t="shared" si="0"/>
        <v>16.6143</v>
      </c>
      <c r="G23" s="3">
        <v>4</v>
      </c>
      <c r="H23" s="31">
        <f t="shared" ref="H23:H28" si="2">IFERROR(SUM(C23*1.75,D23*0.5381,E23)/G23,0)</f>
        <v>4.153575</v>
      </c>
      <c r="I23" s="1"/>
    </row>
    <row r="24" spans="1:10">
      <c r="A24" s="1"/>
      <c r="B24" s="5">
        <v>45616</v>
      </c>
      <c r="C24" s="3">
        <v>0</v>
      </c>
      <c r="D24" s="3">
        <v>3</v>
      </c>
      <c r="E24" s="3">
        <v>18</v>
      </c>
      <c r="F24" s="10">
        <f t="shared" si="0"/>
        <v>19.6143</v>
      </c>
      <c r="G24" s="3">
        <v>3</v>
      </c>
      <c r="H24" s="31">
        <f t="shared" si="2"/>
        <v>6.5381</v>
      </c>
      <c r="I24" s="1"/>
    </row>
    <row r="25" spans="1:10">
      <c r="A25" s="1"/>
      <c r="B25" s="5">
        <v>45617</v>
      </c>
      <c r="C25" s="3">
        <v>0</v>
      </c>
      <c r="D25" s="3">
        <v>3</v>
      </c>
      <c r="E25" s="3">
        <v>18</v>
      </c>
      <c r="F25" s="10">
        <f t="shared" si="0"/>
        <v>19.6143</v>
      </c>
      <c r="G25" s="3">
        <v>3</v>
      </c>
      <c r="H25" s="31">
        <f t="shared" si="2"/>
        <v>6.5381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3</v>
      </c>
      <c r="E26" s="3">
        <v>15</v>
      </c>
      <c r="F26" s="10">
        <f t="shared" si="0"/>
        <v>16.6143</v>
      </c>
      <c r="G26" s="3">
        <v>3</v>
      </c>
      <c r="H26" s="31">
        <f t="shared" si="2"/>
        <v>5.5381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20</v>
      </c>
      <c r="F29" s="10">
        <f t="shared" si="0"/>
        <v>20.5381</v>
      </c>
      <c r="G29" s="3">
        <v>3</v>
      </c>
      <c r="H29" s="31">
        <f>IFERROR(SUM(C29*1.75,D29*0.5381,E29)/G29,0)</f>
        <v>6.8460333333333336</v>
      </c>
      <c r="I29" s="1"/>
    </row>
    <row r="30" spans="1:10">
      <c r="A30" s="1"/>
      <c r="B30" s="5">
        <v>45671</v>
      </c>
      <c r="C30" s="3">
        <v>0</v>
      </c>
      <c r="D30" s="3">
        <v>3</v>
      </c>
      <c r="E30" s="3">
        <v>18</v>
      </c>
      <c r="F30" s="10">
        <f t="shared" si="0"/>
        <v>19.6143</v>
      </c>
      <c r="G30" s="3">
        <v>3</v>
      </c>
      <c r="H30" s="31">
        <f t="shared" ref="H30:H35" si="3">IFERROR(SUM(C30*1.75,D30*0.5381,E30)/G30,0)</f>
        <v>6.5381</v>
      </c>
      <c r="I30" s="1"/>
    </row>
    <row r="31" spans="1:10">
      <c r="A31" s="1"/>
      <c r="B31" s="5">
        <v>45672</v>
      </c>
      <c r="C31" s="3">
        <v>0</v>
      </c>
      <c r="D31" s="3">
        <v>3</v>
      </c>
      <c r="E31" s="3">
        <v>18</v>
      </c>
      <c r="F31" s="10">
        <f t="shared" si="0"/>
        <v>19.6143</v>
      </c>
      <c r="G31" s="3">
        <v>3</v>
      </c>
      <c r="H31" s="31">
        <f t="shared" si="3"/>
        <v>6.5381</v>
      </c>
      <c r="I31" s="1"/>
    </row>
    <row r="32" spans="1:10">
      <c r="A32" s="1"/>
      <c r="B32" s="5">
        <v>45673</v>
      </c>
      <c r="C32" s="3">
        <v>0</v>
      </c>
      <c r="D32" s="3">
        <v>3</v>
      </c>
      <c r="E32" s="3">
        <v>18</v>
      </c>
      <c r="F32" s="10">
        <f t="shared" si="0"/>
        <v>19.6143</v>
      </c>
      <c r="G32" s="3">
        <v>3</v>
      </c>
      <c r="H32" s="31">
        <f t="shared" si="3"/>
        <v>6.5381</v>
      </c>
      <c r="I32" s="1"/>
    </row>
    <row r="33" spans="1:9">
      <c r="A33" s="1"/>
      <c r="B33" s="5">
        <v>45674</v>
      </c>
      <c r="C33" s="3">
        <v>0</v>
      </c>
      <c r="D33" s="3">
        <v>3</v>
      </c>
      <c r="E33" s="3">
        <v>17</v>
      </c>
      <c r="F33" s="10">
        <f t="shared" si="0"/>
        <v>18.6143</v>
      </c>
      <c r="G33" s="3">
        <v>3</v>
      </c>
      <c r="H33" s="31">
        <f t="shared" si="3"/>
        <v>6.204766666666667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4</v>
      </c>
      <c r="E36" s="3">
        <v>17</v>
      </c>
      <c r="F36" s="10">
        <f t="shared" si="0"/>
        <v>19.1524</v>
      </c>
      <c r="G36" s="3">
        <v>3</v>
      </c>
      <c r="H36" s="31">
        <f>IFERROR(SUM(C36*1.75,D36*0.5381,E36)/G36,0)</f>
        <v>6.3841333333333337</v>
      </c>
      <c r="I36" s="1"/>
    </row>
    <row r="37" spans="1:9">
      <c r="A37" s="1"/>
      <c r="B37" s="5">
        <v>45678</v>
      </c>
      <c r="C37" s="3">
        <v>0</v>
      </c>
      <c r="D37" s="3">
        <v>4</v>
      </c>
      <c r="E37" s="3">
        <v>17</v>
      </c>
      <c r="F37" s="10">
        <f t="shared" si="0"/>
        <v>19.1524</v>
      </c>
      <c r="G37" s="3">
        <v>3</v>
      </c>
      <c r="H37" s="31">
        <f t="shared" ref="H37:H42" si="4">IFERROR(SUM(C37*1.75,D37*0.5381,E37)/G37,0)</f>
        <v>6.3841333333333337</v>
      </c>
      <c r="I37" s="1"/>
    </row>
    <row r="38" spans="1:9">
      <c r="A38" s="1"/>
      <c r="B38" s="5">
        <v>45679</v>
      </c>
      <c r="C38" s="3">
        <v>0</v>
      </c>
      <c r="D38" s="3">
        <v>3</v>
      </c>
      <c r="E38" s="3">
        <v>17</v>
      </c>
      <c r="F38" s="10">
        <f t="shared" si="0"/>
        <v>18.6143</v>
      </c>
      <c r="G38" s="3">
        <v>3</v>
      </c>
      <c r="H38" s="31">
        <f t="shared" si="4"/>
        <v>6.204766666666667</v>
      </c>
      <c r="I38" s="1"/>
    </row>
    <row r="39" spans="1:9">
      <c r="A39" s="1"/>
      <c r="B39" s="5">
        <v>45680</v>
      </c>
      <c r="C39" s="3">
        <v>0</v>
      </c>
      <c r="D39" s="3">
        <v>3</v>
      </c>
      <c r="E39" s="3">
        <v>18</v>
      </c>
      <c r="F39" s="10">
        <f t="shared" si="0"/>
        <v>19.6143</v>
      </c>
      <c r="G39" s="3">
        <v>3</v>
      </c>
      <c r="H39" s="31">
        <f t="shared" si="4"/>
        <v>6.5381</v>
      </c>
      <c r="I39" s="1"/>
    </row>
    <row r="40" spans="1:9">
      <c r="A40" s="1"/>
      <c r="B40" s="5">
        <v>45681</v>
      </c>
      <c r="C40" s="3">
        <v>0</v>
      </c>
      <c r="D40" s="3">
        <v>3</v>
      </c>
      <c r="E40" s="3">
        <v>16</v>
      </c>
      <c r="F40" s="10">
        <f t="shared" si="0"/>
        <v>17.6143</v>
      </c>
      <c r="G40" s="3">
        <v>3</v>
      </c>
      <c r="H40" s="31">
        <f t="shared" si="4"/>
        <v>5.8714333333333331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9" priority="1" operator="greaterThan">
      <formula>21</formula>
    </cfRule>
  </conditionalFormatting>
  <conditionalFormatting sqref="H15:H42">
    <cfRule type="cellIs" dxfId="28" priority="2" operator="greaterThan">
      <formula>7</formula>
    </cfRule>
    <cfRule type="cellIs" dxfId="27" priority="3" operator="greaterThan">
      <formula>8</formula>
    </cfRule>
  </conditionalFormatting>
  <conditionalFormatting sqref="H44">
    <cfRule type="cellIs" dxfId="26" priority="4" operator="greaterThan">
      <formula>7</formula>
    </cfRule>
    <cfRule type="cellIs" dxfId="2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4F55-94FF-49A1-AF78-BBF98AC90D0F}">
  <dimension ref="A1:J61"/>
  <sheetViews>
    <sheetView zoomScaleNormal="100" workbookViewId="0">
      <selection activeCell="E5" sqref="E5:G5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30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12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38"/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8</v>
      </c>
      <c r="D15" s="3">
        <v>0</v>
      </c>
      <c r="E15" s="3">
        <v>0</v>
      </c>
      <c r="F15" s="10">
        <f t="shared" ref="F15:F42" si="0">(C15*1.75)+(D15*0.5381)+E15</f>
        <v>14</v>
      </c>
      <c r="G15" s="3">
        <v>2</v>
      </c>
      <c r="H15" s="31">
        <f>IFERROR(SUM(C15*1.75,D15*0.5381,E15)/G15,0)</f>
        <v>7</v>
      </c>
      <c r="I15" s="1"/>
    </row>
    <row r="16" spans="1:9">
      <c r="A16" s="1"/>
      <c r="B16" s="5">
        <v>45608</v>
      </c>
      <c r="C16" s="3">
        <v>10</v>
      </c>
      <c r="D16" s="3">
        <v>0</v>
      </c>
      <c r="E16" s="3">
        <v>0</v>
      </c>
      <c r="F16" s="10">
        <f t="shared" si="0"/>
        <v>17.5</v>
      </c>
      <c r="G16" s="3">
        <v>3</v>
      </c>
      <c r="H16" s="31">
        <f t="shared" ref="H16:H21" si="1">IFERROR(SUM(C16*1.75,D16*0.5381,E16)/G16,0)</f>
        <v>5.833333333333333</v>
      </c>
      <c r="I16" s="1"/>
    </row>
    <row r="17" spans="1:10">
      <c r="A17" s="1"/>
      <c r="B17" s="5">
        <v>45609</v>
      </c>
      <c r="C17" s="3">
        <v>8</v>
      </c>
      <c r="D17" s="3">
        <v>0</v>
      </c>
      <c r="E17" s="3">
        <v>0</v>
      </c>
      <c r="F17" s="10">
        <f t="shared" si="0"/>
        <v>14</v>
      </c>
      <c r="G17" s="3">
        <v>3</v>
      </c>
      <c r="H17" s="31">
        <f t="shared" si="1"/>
        <v>4.666666666666667</v>
      </c>
      <c r="I17" s="1"/>
    </row>
    <row r="18" spans="1:10">
      <c r="A18" s="1"/>
      <c r="B18" s="5">
        <v>45610</v>
      </c>
      <c r="C18" s="3">
        <v>6</v>
      </c>
      <c r="D18" s="3">
        <v>0</v>
      </c>
      <c r="E18" s="3">
        <v>0</v>
      </c>
      <c r="F18" s="10">
        <f t="shared" si="0"/>
        <v>10.5</v>
      </c>
      <c r="G18" s="3">
        <v>3</v>
      </c>
      <c r="H18" s="31">
        <f t="shared" si="1"/>
        <v>3.5</v>
      </c>
      <c r="I18" s="32"/>
    </row>
    <row r="19" spans="1:10">
      <c r="A19" s="1"/>
      <c r="B19" s="5">
        <v>45611</v>
      </c>
      <c r="C19" s="3">
        <v>7</v>
      </c>
      <c r="D19" s="3">
        <v>0</v>
      </c>
      <c r="E19" s="3">
        <v>0</v>
      </c>
      <c r="F19" s="10">
        <f t="shared" si="0"/>
        <v>12.25</v>
      </c>
      <c r="G19" s="3">
        <v>3</v>
      </c>
      <c r="H19" s="31">
        <f t="shared" si="1"/>
        <v>4.083333333333333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>(C20*1.75)+(D20*0.5381)+E20</f>
        <v>0</v>
      </c>
      <c r="G20" s="3">
        <v>0</v>
      </c>
      <c r="H20" s="31">
        <f>IFERROR(SUM(C20*1.75,D20*0.5381,E20)/G20,0)</f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8</v>
      </c>
      <c r="D22" s="3">
        <v>0</v>
      </c>
      <c r="E22" s="3">
        <v>0</v>
      </c>
      <c r="F22" s="10">
        <f t="shared" si="0"/>
        <v>14</v>
      </c>
      <c r="G22" s="3">
        <v>3</v>
      </c>
      <c r="H22" s="31">
        <f>IFERROR(SUM(C22*1.75,D22*0.5381,E22)/G22,0)</f>
        <v>4.666666666666667</v>
      </c>
      <c r="I22" s="1"/>
    </row>
    <row r="23" spans="1:10">
      <c r="A23" s="1"/>
      <c r="B23" s="5">
        <v>45615</v>
      </c>
      <c r="C23" s="3">
        <v>10</v>
      </c>
      <c r="D23" s="3">
        <v>0</v>
      </c>
      <c r="E23" s="3">
        <v>0</v>
      </c>
      <c r="F23" s="10">
        <f t="shared" si="0"/>
        <v>17.5</v>
      </c>
      <c r="G23" s="3">
        <v>3</v>
      </c>
      <c r="H23" s="31">
        <f t="shared" ref="H23:H28" si="2">IFERROR(SUM(C23*1.75,D23*0.5381,E23)/G23,0)</f>
        <v>5.833333333333333</v>
      </c>
      <c r="I23" s="1"/>
    </row>
    <row r="24" spans="1:10">
      <c r="A24" s="1"/>
      <c r="B24" s="5">
        <v>45616</v>
      </c>
      <c r="C24" s="3">
        <v>10</v>
      </c>
      <c r="D24" s="3">
        <v>0</v>
      </c>
      <c r="E24" s="3">
        <v>0</v>
      </c>
      <c r="F24" s="10">
        <f t="shared" si="0"/>
        <v>17.5</v>
      </c>
      <c r="G24" s="3">
        <v>4</v>
      </c>
      <c r="H24" s="31">
        <f t="shared" si="2"/>
        <v>4.375</v>
      </c>
      <c r="I24" s="1"/>
    </row>
    <row r="25" spans="1:10">
      <c r="A25" s="1"/>
      <c r="B25" s="5">
        <v>45617</v>
      </c>
      <c r="C25" s="3">
        <v>8</v>
      </c>
      <c r="D25" s="3">
        <v>0</v>
      </c>
      <c r="E25" s="3">
        <v>0</v>
      </c>
      <c r="F25" s="10">
        <f t="shared" si="0"/>
        <v>14</v>
      </c>
      <c r="G25" s="3">
        <v>2</v>
      </c>
      <c r="H25" s="31">
        <f t="shared" si="2"/>
        <v>7</v>
      </c>
      <c r="I25" s="1"/>
      <c r="J25" t="s">
        <v>27</v>
      </c>
    </row>
    <row r="26" spans="1:10">
      <c r="A26" s="1"/>
      <c r="B26" s="5">
        <v>45618</v>
      </c>
      <c r="C26" s="3">
        <v>8</v>
      </c>
      <c r="D26" s="3">
        <v>0</v>
      </c>
      <c r="E26" s="3">
        <v>0</v>
      </c>
      <c r="F26" s="10">
        <f t="shared" si="0"/>
        <v>14</v>
      </c>
      <c r="G26" s="3">
        <v>3</v>
      </c>
      <c r="H26" s="31">
        <f t="shared" si="2"/>
        <v>4.666666666666667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8</v>
      </c>
      <c r="D29" s="3">
        <v>0</v>
      </c>
      <c r="E29" s="3">
        <v>0</v>
      </c>
      <c r="F29" s="10">
        <f t="shared" si="0"/>
        <v>14</v>
      </c>
      <c r="G29" s="3">
        <v>3</v>
      </c>
      <c r="H29" s="31">
        <f>IFERROR(SUM(C29*1.75,D29*0.5381,E29)/G29,0)</f>
        <v>4.666666666666667</v>
      </c>
      <c r="I29" s="1"/>
    </row>
    <row r="30" spans="1:10">
      <c r="A30" s="1"/>
      <c r="B30" s="5">
        <v>45671</v>
      </c>
      <c r="C30" s="3">
        <v>7</v>
      </c>
      <c r="D30" s="3">
        <v>0</v>
      </c>
      <c r="E30" s="3">
        <v>0</v>
      </c>
      <c r="F30" s="10">
        <f t="shared" si="0"/>
        <v>12.25</v>
      </c>
      <c r="G30" s="3">
        <v>3</v>
      </c>
      <c r="H30" s="31">
        <f t="shared" ref="H30:H35" si="3">IFERROR(SUM(C30*1.75,D30*0.5381,E30)/G30,0)</f>
        <v>4.083333333333333</v>
      </c>
      <c r="I30" s="1"/>
    </row>
    <row r="31" spans="1:10">
      <c r="A31" s="1"/>
      <c r="B31" s="5">
        <v>45672</v>
      </c>
      <c r="C31" s="3">
        <v>8</v>
      </c>
      <c r="D31" s="3">
        <v>0</v>
      </c>
      <c r="E31" s="3">
        <v>0</v>
      </c>
      <c r="F31" s="10">
        <f t="shared" si="0"/>
        <v>14</v>
      </c>
      <c r="G31" s="3">
        <v>3</v>
      </c>
      <c r="H31" s="31">
        <f t="shared" si="3"/>
        <v>4.666666666666667</v>
      </c>
      <c r="I31" s="1"/>
    </row>
    <row r="32" spans="1:10">
      <c r="A32" s="1"/>
      <c r="B32" s="5">
        <v>45673</v>
      </c>
      <c r="C32" s="3">
        <v>9</v>
      </c>
      <c r="D32" s="3">
        <v>0</v>
      </c>
      <c r="E32" s="3">
        <v>0</v>
      </c>
      <c r="F32" s="10">
        <f t="shared" si="0"/>
        <v>15.75</v>
      </c>
      <c r="G32" s="3">
        <v>3</v>
      </c>
      <c r="H32" s="31">
        <f t="shared" si="3"/>
        <v>5.25</v>
      </c>
      <c r="I32" s="1"/>
    </row>
    <row r="33" spans="1:9">
      <c r="A33" s="1"/>
      <c r="B33" s="5">
        <v>45674</v>
      </c>
      <c r="C33" s="3">
        <v>8</v>
      </c>
      <c r="D33" s="3">
        <v>0</v>
      </c>
      <c r="E33" s="3">
        <v>0</v>
      </c>
      <c r="F33" s="10">
        <f t="shared" si="0"/>
        <v>14</v>
      </c>
      <c r="G33" s="3">
        <v>3</v>
      </c>
      <c r="H33" s="31">
        <f t="shared" si="3"/>
        <v>4.666666666666667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7</v>
      </c>
      <c r="D36" s="3">
        <v>0</v>
      </c>
      <c r="E36" s="3">
        <v>0</v>
      </c>
      <c r="F36" s="10">
        <f t="shared" si="0"/>
        <v>12.25</v>
      </c>
      <c r="G36" s="3">
        <v>4</v>
      </c>
      <c r="H36" s="31">
        <f>IFERROR(SUM(C36*1.75,D36*0.5381,E36)/G36,0)</f>
        <v>3.0625</v>
      </c>
      <c r="I36" s="1"/>
    </row>
    <row r="37" spans="1:9">
      <c r="A37" s="1"/>
      <c r="B37" s="5">
        <v>45678</v>
      </c>
      <c r="C37" s="3">
        <v>9</v>
      </c>
      <c r="D37" s="3">
        <v>0</v>
      </c>
      <c r="E37" s="3">
        <v>0</v>
      </c>
      <c r="F37" s="10">
        <f t="shared" si="0"/>
        <v>15.75</v>
      </c>
      <c r="G37" s="3">
        <v>3</v>
      </c>
      <c r="H37" s="31">
        <f t="shared" ref="H37:H42" si="4">IFERROR(SUM(C37*1.75,D37*0.5381,E37)/G37,0)</f>
        <v>5.25</v>
      </c>
      <c r="I37" s="1"/>
    </row>
    <row r="38" spans="1:9">
      <c r="A38" s="1"/>
      <c r="B38" s="5">
        <v>45679</v>
      </c>
      <c r="C38" s="3">
        <v>9</v>
      </c>
      <c r="D38" s="3">
        <v>0</v>
      </c>
      <c r="E38" s="3">
        <v>0</v>
      </c>
      <c r="F38" s="10">
        <f t="shared" si="0"/>
        <v>15.75</v>
      </c>
      <c r="G38" s="3">
        <v>3</v>
      </c>
      <c r="H38" s="31">
        <f t="shared" si="4"/>
        <v>5.25</v>
      </c>
      <c r="I38" s="1"/>
    </row>
    <row r="39" spans="1:9">
      <c r="A39" s="1"/>
      <c r="B39" s="5">
        <v>45680</v>
      </c>
      <c r="C39" s="3">
        <v>9</v>
      </c>
      <c r="D39" s="3">
        <v>0</v>
      </c>
      <c r="E39" s="3">
        <v>0</v>
      </c>
      <c r="F39" s="10">
        <f t="shared" si="0"/>
        <v>15.75</v>
      </c>
      <c r="G39" s="3">
        <v>3</v>
      </c>
      <c r="H39" s="31">
        <f t="shared" si="4"/>
        <v>5.25</v>
      </c>
      <c r="I39" s="1"/>
    </row>
    <row r="40" spans="1:9">
      <c r="A40" s="1"/>
      <c r="B40" s="5">
        <v>45681</v>
      </c>
      <c r="C40" s="3">
        <v>9</v>
      </c>
      <c r="D40" s="3">
        <v>0</v>
      </c>
      <c r="E40" s="3">
        <v>0</v>
      </c>
      <c r="F40" s="10">
        <f t="shared" si="0"/>
        <v>15.75</v>
      </c>
      <c r="G40" s="3">
        <v>3</v>
      </c>
      <c r="H40" s="31">
        <f t="shared" si="4"/>
        <v>5.25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4" priority="1" operator="greaterThan">
      <formula>21</formula>
    </cfRule>
  </conditionalFormatting>
  <conditionalFormatting sqref="H15:H42">
    <cfRule type="cellIs" dxfId="23" priority="2" operator="greaterThan">
      <formula>7</formula>
    </cfRule>
    <cfRule type="cellIs" dxfId="22" priority="3" operator="greaterThan">
      <formula>8</formula>
    </cfRule>
  </conditionalFormatting>
  <conditionalFormatting sqref="H44">
    <cfRule type="cellIs" dxfId="21" priority="4" operator="greaterThan">
      <formula>7</formula>
    </cfRule>
    <cfRule type="cellIs" dxfId="2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27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31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14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2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13</v>
      </c>
      <c r="F15" s="10">
        <f t="shared" ref="F15:F21" si="0">(C15*1.75)+(D15*0.5381)+E15</f>
        <v>13</v>
      </c>
      <c r="G15" s="3">
        <v>2</v>
      </c>
      <c r="H15" s="31">
        <f>IFERROR(SUM(C15*1.75,D15*0.5381,E15)/G15,0)</f>
        <v>6.5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13</v>
      </c>
      <c r="F16" s="10">
        <f t="shared" si="0"/>
        <v>13</v>
      </c>
      <c r="G16" s="3">
        <v>2</v>
      </c>
      <c r="H16" s="31">
        <f t="shared" ref="H16:H21" si="1">IFERROR(SUM(C16*1.75,D16*0.5381,E16)/G16,0)</f>
        <v>6.5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12</v>
      </c>
      <c r="F17" s="10">
        <f t="shared" si="0"/>
        <v>12</v>
      </c>
      <c r="G17" s="3">
        <v>2</v>
      </c>
      <c r="H17" s="31">
        <f t="shared" si="1"/>
        <v>6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12</v>
      </c>
      <c r="F18" s="10">
        <f t="shared" si="0"/>
        <v>12</v>
      </c>
      <c r="G18" s="3">
        <v>2</v>
      </c>
      <c r="H18" s="31">
        <f t="shared" si="1"/>
        <v>6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13</v>
      </c>
      <c r="F19" s="10">
        <f t="shared" si="0"/>
        <v>13</v>
      </c>
      <c r="G19" s="3">
        <v>2</v>
      </c>
      <c r="H19" s="31">
        <f t="shared" si="1"/>
        <v>6.5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13</v>
      </c>
      <c r="F22" s="10">
        <f t="shared" ref="F22:F42" si="2">(C22*1.75)+(D22*0.5381)+E22</f>
        <v>13</v>
      </c>
      <c r="G22" s="3">
        <v>2</v>
      </c>
      <c r="H22" s="31">
        <f>IFERROR(SUM(C22*1.75,D22*0.5381,E22)/G22,0)</f>
        <v>6.5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13</v>
      </c>
      <c r="F23" s="10">
        <f t="shared" si="2"/>
        <v>13</v>
      </c>
      <c r="G23" s="3">
        <v>2</v>
      </c>
      <c r="H23" s="31">
        <f t="shared" ref="H23:H28" si="3">IFERROR(SUM(C23*1.75,D23*0.5381,E23)/G23,0)</f>
        <v>6.5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11</v>
      </c>
      <c r="F24" s="10">
        <f t="shared" si="2"/>
        <v>11</v>
      </c>
      <c r="G24" s="3">
        <v>2</v>
      </c>
      <c r="H24" s="31">
        <f t="shared" si="3"/>
        <v>5.5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14</v>
      </c>
      <c r="F25" s="10">
        <f t="shared" si="2"/>
        <v>14</v>
      </c>
      <c r="G25" s="3">
        <v>2</v>
      </c>
      <c r="H25" s="31">
        <f t="shared" si="3"/>
        <v>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12</v>
      </c>
      <c r="F26" s="10">
        <f t="shared" si="2"/>
        <v>12</v>
      </c>
      <c r="G26" s="3">
        <v>2</v>
      </c>
      <c r="H26" s="31">
        <f t="shared" si="3"/>
        <v>6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13</v>
      </c>
      <c r="F29" s="10">
        <f t="shared" si="2"/>
        <v>13</v>
      </c>
      <c r="G29" s="3">
        <v>2</v>
      </c>
      <c r="H29" s="31">
        <f>IFERROR(SUM(C29*1.75,D29*0.5381,E29)/G29,0)</f>
        <v>6.5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12</v>
      </c>
      <c r="F30" s="10">
        <f t="shared" si="2"/>
        <v>12</v>
      </c>
      <c r="G30" s="3">
        <v>2</v>
      </c>
      <c r="H30" s="31">
        <f t="shared" ref="H30:H35" si="4">IFERROR(SUM(C30*1.75,D30*0.5381,E30)/G30,0)</f>
        <v>6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13</v>
      </c>
      <c r="F31" s="10">
        <f t="shared" si="2"/>
        <v>13</v>
      </c>
      <c r="G31" s="3">
        <v>2</v>
      </c>
      <c r="H31" s="31">
        <f t="shared" si="4"/>
        <v>6.5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13</v>
      </c>
      <c r="F32" s="10">
        <f t="shared" si="2"/>
        <v>13</v>
      </c>
      <c r="G32" s="3">
        <v>2</v>
      </c>
      <c r="H32" s="31">
        <f t="shared" si="4"/>
        <v>6.5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11</v>
      </c>
      <c r="F33" s="10">
        <f t="shared" si="2"/>
        <v>11</v>
      </c>
      <c r="G33" s="3">
        <v>2</v>
      </c>
      <c r="H33" s="31">
        <f t="shared" si="4"/>
        <v>5.5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13</v>
      </c>
      <c r="F36" s="10">
        <f t="shared" si="2"/>
        <v>13</v>
      </c>
      <c r="G36" s="3">
        <v>2</v>
      </c>
      <c r="H36" s="31">
        <f>IFERROR(SUM(C36*1.75,D36*0.5381,E36)/G36,0)</f>
        <v>6.5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12</v>
      </c>
      <c r="F37" s="10">
        <f t="shared" si="2"/>
        <v>12</v>
      </c>
      <c r="G37" s="3">
        <v>2</v>
      </c>
      <c r="H37" s="31">
        <f t="shared" ref="H37:H42" si="5">IFERROR(SUM(C37*1.75,D37*0.5381,E37)/G37,0)</f>
        <v>6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13</v>
      </c>
      <c r="F38" s="10">
        <f t="shared" si="2"/>
        <v>13</v>
      </c>
      <c r="G38" s="3">
        <v>2</v>
      </c>
      <c r="H38" s="31">
        <f t="shared" si="5"/>
        <v>6.5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12</v>
      </c>
      <c r="F39" s="10">
        <f t="shared" si="2"/>
        <v>12</v>
      </c>
      <c r="G39" s="3">
        <v>2</v>
      </c>
      <c r="H39" s="31">
        <f t="shared" si="5"/>
        <v>6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11</v>
      </c>
      <c r="F40" s="10">
        <f t="shared" si="2"/>
        <v>11</v>
      </c>
      <c r="G40" s="3">
        <v>2</v>
      </c>
      <c r="H40" s="31">
        <f t="shared" si="5"/>
        <v>5.5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11" operator="greaterThan">
      <formula>7</formula>
    </cfRule>
    <cfRule type="cellIs" dxfId="15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D754-62FB-4486-A379-B86F0C2C64BD}">
  <dimension ref="A1:J61"/>
  <sheetViews>
    <sheetView topLeftCell="A28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32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14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2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13</v>
      </c>
      <c r="F15" s="10">
        <f>(C15*1.75)+(D15*0.5381)+E15</f>
        <v>13</v>
      </c>
      <c r="G15" s="3">
        <v>2</v>
      </c>
      <c r="H15" s="31">
        <f>IFERROR(SUM(C15*1.75,D15*0.5381,E15)/G15,0)</f>
        <v>6.5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13</v>
      </c>
      <c r="F16" s="10">
        <f>(C16*1.75)+(D16*0.5381)+E16</f>
        <v>13</v>
      </c>
      <c r="G16" s="3">
        <v>2</v>
      </c>
      <c r="H16" s="31">
        <f>IFERROR(SUM(C16*1.75,D16*0.5381,E16)/G16,0)</f>
        <v>6.5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13</v>
      </c>
      <c r="F17" s="10">
        <f t="shared" ref="F17:F42" si="0">(C17*1.75)+(D17*0.5381)+E17</f>
        <v>13</v>
      </c>
      <c r="G17" s="3">
        <v>2</v>
      </c>
      <c r="H17" s="31">
        <f t="shared" ref="H17:H21" si="1">IFERROR(SUM(C17*1.75,D17*0.5381,E17)/G17,0)</f>
        <v>6.5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13</v>
      </c>
      <c r="F18" s="10">
        <f t="shared" si="0"/>
        <v>13</v>
      </c>
      <c r="G18" s="3">
        <v>2</v>
      </c>
      <c r="H18" s="31">
        <f t="shared" si="1"/>
        <v>6.5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12</v>
      </c>
      <c r="F19" s="10">
        <f t="shared" si="0"/>
        <v>12</v>
      </c>
      <c r="G19" s="3">
        <v>2</v>
      </c>
      <c r="H19" s="31">
        <f t="shared" si="1"/>
        <v>6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13</v>
      </c>
      <c r="F22" s="10">
        <f t="shared" si="0"/>
        <v>13</v>
      </c>
      <c r="G22" s="3">
        <v>2</v>
      </c>
      <c r="H22" s="31">
        <f>IFERROR(SUM(C22*1.75,D22*0.5381,E22)/G22,0)</f>
        <v>6.5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13</v>
      </c>
      <c r="F23" s="10">
        <f t="shared" si="0"/>
        <v>13</v>
      </c>
      <c r="G23" s="3">
        <v>2</v>
      </c>
      <c r="H23" s="31">
        <f t="shared" ref="H23:H28" si="2">IFERROR(SUM(C23*1.75,D23*0.5381,E23)/G23,0)</f>
        <v>6.5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13</v>
      </c>
      <c r="F24" s="10">
        <f t="shared" si="0"/>
        <v>13</v>
      </c>
      <c r="G24" s="3">
        <v>2</v>
      </c>
      <c r="H24" s="31">
        <f t="shared" si="2"/>
        <v>6.5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12</v>
      </c>
      <c r="F25" s="10">
        <f t="shared" si="0"/>
        <v>12.5381</v>
      </c>
      <c r="G25" s="3">
        <v>2</v>
      </c>
      <c r="H25" s="31">
        <f t="shared" si="2"/>
        <v>6.26905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1</v>
      </c>
      <c r="E26" s="3">
        <v>12</v>
      </c>
      <c r="F26" s="10">
        <f t="shared" si="0"/>
        <v>12.5381</v>
      </c>
      <c r="G26" s="3">
        <v>2</v>
      </c>
      <c r="H26" s="31">
        <f t="shared" si="2"/>
        <v>6.26905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13</v>
      </c>
      <c r="F29" s="10">
        <f t="shared" si="0"/>
        <v>13.5381</v>
      </c>
      <c r="G29" s="3">
        <v>2</v>
      </c>
      <c r="H29" s="31">
        <f>IFERROR(SUM(C29*1.75,D29*0.5381,E29)/G29,0)</f>
        <v>6.76905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13</v>
      </c>
      <c r="F30" s="10">
        <f t="shared" si="0"/>
        <v>13.5381</v>
      </c>
      <c r="G30" s="3">
        <v>2</v>
      </c>
      <c r="H30" s="31">
        <f t="shared" ref="H30:H35" si="3">IFERROR(SUM(C30*1.75,D30*0.5381,E30)/G30,0)</f>
        <v>6.76905</v>
      </c>
      <c r="I30" s="1"/>
    </row>
    <row r="31" spans="1:10">
      <c r="A31" s="1"/>
      <c r="B31" s="5">
        <v>45672</v>
      </c>
      <c r="C31" s="3">
        <v>0</v>
      </c>
      <c r="D31" s="3">
        <v>1</v>
      </c>
      <c r="E31" s="3">
        <v>12</v>
      </c>
      <c r="F31" s="10">
        <f t="shared" si="0"/>
        <v>12.5381</v>
      </c>
      <c r="G31" s="3">
        <v>2</v>
      </c>
      <c r="H31" s="31">
        <f t="shared" si="3"/>
        <v>6.26905</v>
      </c>
      <c r="I31" s="1"/>
    </row>
    <row r="32" spans="1:10">
      <c r="A32" s="1"/>
      <c r="B32" s="5">
        <v>45673</v>
      </c>
      <c r="C32" s="3">
        <v>0</v>
      </c>
      <c r="D32" s="3">
        <v>1</v>
      </c>
      <c r="E32" s="3">
        <v>13</v>
      </c>
      <c r="F32" s="10">
        <f t="shared" si="0"/>
        <v>13.5381</v>
      </c>
      <c r="G32" s="3">
        <v>2</v>
      </c>
      <c r="H32" s="31">
        <f t="shared" si="3"/>
        <v>6.76905</v>
      </c>
      <c r="I32" s="1"/>
    </row>
    <row r="33" spans="1:9">
      <c r="A33" s="1"/>
      <c r="B33" s="5">
        <v>45674</v>
      </c>
      <c r="C33" s="3">
        <v>0</v>
      </c>
      <c r="D33" s="3">
        <v>1</v>
      </c>
      <c r="E33" s="3">
        <v>12</v>
      </c>
      <c r="F33" s="10">
        <f t="shared" si="0"/>
        <v>12.5381</v>
      </c>
      <c r="G33" s="3">
        <v>2</v>
      </c>
      <c r="H33" s="31">
        <f t="shared" si="3"/>
        <v>6.26905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13</v>
      </c>
      <c r="F36" s="10">
        <f t="shared" si="0"/>
        <v>13</v>
      </c>
      <c r="G36" s="3">
        <v>2</v>
      </c>
      <c r="H36" s="31">
        <f>IFERROR(SUM(C36*1.75,D36*0.5381,E36)/G36,0)</f>
        <v>6.5</v>
      </c>
      <c r="I36" s="1"/>
    </row>
    <row r="37" spans="1:9">
      <c r="A37" s="1"/>
      <c r="B37" s="5">
        <v>45678</v>
      </c>
      <c r="C37" s="3">
        <v>0</v>
      </c>
      <c r="D37" s="3">
        <v>1</v>
      </c>
      <c r="E37" s="3">
        <v>12</v>
      </c>
      <c r="F37" s="10">
        <f t="shared" si="0"/>
        <v>12.5381</v>
      </c>
      <c r="G37" s="3">
        <v>2</v>
      </c>
      <c r="H37" s="31">
        <f t="shared" ref="H37:H42" si="4">IFERROR(SUM(C37*1.75,D37*0.5381,E37)/G37,0)</f>
        <v>6.26905</v>
      </c>
      <c r="I37" s="1"/>
    </row>
    <row r="38" spans="1:9">
      <c r="A38" s="1"/>
      <c r="B38" s="5">
        <v>45679</v>
      </c>
      <c r="C38" s="3">
        <v>0</v>
      </c>
      <c r="D38" s="3">
        <v>1</v>
      </c>
      <c r="E38" s="3">
        <v>12</v>
      </c>
      <c r="F38" s="10">
        <f t="shared" si="0"/>
        <v>12.5381</v>
      </c>
      <c r="G38" s="3">
        <v>2</v>
      </c>
      <c r="H38" s="31">
        <f t="shared" si="4"/>
        <v>6.26905</v>
      </c>
      <c r="I38" s="1"/>
    </row>
    <row r="39" spans="1:9">
      <c r="A39" s="1"/>
      <c r="B39" s="5">
        <v>45680</v>
      </c>
      <c r="C39" s="3">
        <v>0</v>
      </c>
      <c r="D39" s="3">
        <v>1</v>
      </c>
      <c r="E39" s="3">
        <v>12</v>
      </c>
      <c r="F39" s="10">
        <f t="shared" si="0"/>
        <v>12.5381</v>
      </c>
      <c r="G39" s="3">
        <v>2</v>
      </c>
      <c r="H39" s="31">
        <f t="shared" si="4"/>
        <v>6.26905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12</v>
      </c>
      <c r="F40" s="10">
        <f t="shared" si="0"/>
        <v>12.5381</v>
      </c>
      <c r="G40" s="3">
        <v>2</v>
      </c>
      <c r="H40" s="31">
        <f t="shared" si="4"/>
        <v>6.26905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6B22-D9F7-4850-9C1C-56B10155354D}">
  <dimension ref="A1:J61"/>
  <sheetViews>
    <sheetView topLeftCell="E26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33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13</v>
      </c>
      <c r="F15" s="10">
        <f>(C15*1.75)+(D15*0.5381)+E15</f>
        <v>13</v>
      </c>
      <c r="G15" s="3">
        <v>3</v>
      </c>
      <c r="H15" s="31">
        <f>IFERROR(SUM(C15*1.75,D15*0.5381,E15)/G15,0)</f>
        <v>4.333333333333333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11</v>
      </c>
      <c r="F16" s="10">
        <f>(C16*1.75)+(D16*0.5381)+E16</f>
        <v>11</v>
      </c>
      <c r="G16" s="3">
        <v>3</v>
      </c>
      <c r="H16" s="31">
        <f>IFERROR(SUM(C16*1.75,D16*0.5381,E16)/G16,0)</f>
        <v>3.6666666666666665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11</v>
      </c>
      <c r="F17" s="10">
        <f t="shared" ref="F17:F42" si="0">(C17*1.75)+(D17*0.5381)+E17</f>
        <v>11</v>
      </c>
      <c r="G17" s="3">
        <v>3</v>
      </c>
      <c r="H17" s="31">
        <f t="shared" ref="H17:H21" si="1">IFERROR(SUM(C17*1.75,D17*0.5381,E17)/G17,0)</f>
        <v>3.6666666666666665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8</v>
      </c>
      <c r="F18" s="10">
        <f t="shared" si="0"/>
        <v>8</v>
      </c>
      <c r="G18" s="3">
        <v>3</v>
      </c>
      <c r="H18" s="31">
        <f t="shared" si="1"/>
        <v>2.6666666666666665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8</v>
      </c>
      <c r="F19" s="10">
        <f t="shared" si="0"/>
        <v>8</v>
      </c>
      <c r="G19" s="3">
        <v>3</v>
      </c>
      <c r="H19" s="31">
        <f t="shared" si="1"/>
        <v>2.6666666666666665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15</v>
      </c>
      <c r="F22" s="10">
        <f t="shared" si="0"/>
        <v>15</v>
      </c>
      <c r="G22" s="3">
        <v>3</v>
      </c>
      <c r="H22" s="31">
        <f>IFERROR(SUM(C22*1.75,D22*0.5381,E22)/G22,0)</f>
        <v>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17</v>
      </c>
      <c r="F23" s="10">
        <f t="shared" si="0"/>
        <v>17</v>
      </c>
      <c r="G23" s="3">
        <v>3</v>
      </c>
      <c r="H23" s="31">
        <f t="shared" ref="H23:H28" si="2">IFERROR(SUM(C23*1.75,D23*0.5381,E23)/G23,0)</f>
        <v>5.666666666666667</v>
      </c>
      <c r="I23" s="1"/>
    </row>
    <row r="24" spans="1:10">
      <c r="A24" s="1"/>
      <c r="B24" s="5">
        <v>45616</v>
      </c>
      <c r="C24" s="3">
        <v>0</v>
      </c>
      <c r="D24" s="3">
        <v>1</v>
      </c>
      <c r="E24" s="3">
        <v>18</v>
      </c>
      <c r="F24" s="10">
        <f t="shared" si="0"/>
        <v>18.5381</v>
      </c>
      <c r="G24" s="3">
        <v>3</v>
      </c>
      <c r="H24" s="31">
        <f t="shared" si="2"/>
        <v>6.1793666666666667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16</v>
      </c>
      <c r="F25" s="10">
        <f t="shared" si="0"/>
        <v>16.5381</v>
      </c>
      <c r="G25" s="3">
        <v>3</v>
      </c>
      <c r="H25" s="31">
        <f t="shared" si="2"/>
        <v>5.5126999999999997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1</v>
      </c>
      <c r="E26" s="3">
        <v>14</v>
      </c>
      <c r="F26" s="10">
        <f t="shared" si="0"/>
        <v>14.5381</v>
      </c>
      <c r="G26" s="3">
        <v>3</v>
      </c>
      <c r="H26" s="31">
        <f t="shared" si="2"/>
        <v>4.8460333333333336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16</v>
      </c>
      <c r="F29" s="10">
        <f t="shared" si="0"/>
        <v>16.5381</v>
      </c>
      <c r="G29" s="3">
        <v>3</v>
      </c>
      <c r="H29" s="31">
        <f>IFERROR(SUM(C29*1.75,D29*0.5381,E29)/G29,0)</f>
        <v>5.5126999999999997</v>
      </c>
      <c r="I29" s="1"/>
    </row>
    <row r="30" spans="1:10">
      <c r="A30" s="1"/>
      <c r="B30" s="5">
        <v>45671</v>
      </c>
      <c r="C30" s="3">
        <v>0</v>
      </c>
      <c r="D30" s="3">
        <v>2</v>
      </c>
      <c r="E30" s="3">
        <v>16</v>
      </c>
      <c r="F30" s="10">
        <f t="shared" si="0"/>
        <v>17.0762</v>
      </c>
      <c r="G30" s="3">
        <v>3</v>
      </c>
      <c r="H30" s="31">
        <f t="shared" ref="H30:H35" si="3">IFERROR(SUM(C30*1.75,D30*0.5381,E30)/G30,0)</f>
        <v>5.6920666666666664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17</v>
      </c>
      <c r="F31" s="10">
        <f t="shared" si="0"/>
        <v>17</v>
      </c>
      <c r="G31" s="3">
        <v>3</v>
      </c>
      <c r="H31" s="31">
        <f t="shared" si="3"/>
        <v>5.666666666666667</v>
      </c>
      <c r="I31" s="1"/>
    </row>
    <row r="32" spans="1:10">
      <c r="A32" s="1"/>
      <c r="B32" s="5">
        <v>45673</v>
      </c>
      <c r="C32" s="3">
        <v>0</v>
      </c>
      <c r="D32" s="3">
        <v>1</v>
      </c>
      <c r="E32" s="3">
        <v>16</v>
      </c>
      <c r="F32" s="10">
        <f t="shared" si="0"/>
        <v>16.5381</v>
      </c>
      <c r="G32" s="3">
        <v>3</v>
      </c>
      <c r="H32" s="31">
        <f t="shared" si="3"/>
        <v>5.5126999999999997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17</v>
      </c>
      <c r="F33" s="10">
        <f t="shared" si="0"/>
        <v>17</v>
      </c>
      <c r="G33" s="3">
        <v>3</v>
      </c>
      <c r="H33" s="31">
        <f t="shared" si="3"/>
        <v>5.666666666666667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2</v>
      </c>
      <c r="E36" s="3">
        <v>17</v>
      </c>
      <c r="F36" s="10">
        <f t="shared" si="0"/>
        <v>18.0762</v>
      </c>
      <c r="G36" s="3">
        <v>3</v>
      </c>
      <c r="H36" s="31">
        <f>IFERROR(SUM(C36*1.75,D36*0.5381,E36)/G36,0)</f>
        <v>6.0254000000000003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18</v>
      </c>
      <c r="F37" s="10">
        <f t="shared" si="0"/>
        <v>18</v>
      </c>
      <c r="G37" s="3">
        <v>3</v>
      </c>
      <c r="H37" s="31">
        <f t="shared" ref="H37:H42" si="4">IFERROR(SUM(C37*1.75,D37*0.5381,E37)/G37,0)</f>
        <v>6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18</v>
      </c>
      <c r="F38" s="10">
        <f t="shared" si="0"/>
        <v>18</v>
      </c>
      <c r="G38" s="3">
        <v>3</v>
      </c>
      <c r="H38" s="31">
        <f t="shared" si="4"/>
        <v>6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17</v>
      </c>
      <c r="F39" s="10">
        <f t="shared" si="0"/>
        <v>17</v>
      </c>
      <c r="G39" s="3">
        <v>3</v>
      </c>
      <c r="H39" s="31">
        <f t="shared" si="4"/>
        <v>5.666666666666667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14</v>
      </c>
      <c r="F40" s="10">
        <f t="shared" si="0"/>
        <v>14.5381</v>
      </c>
      <c r="G40" s="3">
        <v>3</v>
      </c>
      <c r="H40" s="31">
        <f t="shared" si="4"/>
        <v>4.8460333333333336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DF98-FFD3-4D54-8174-9B857B684657}">
  <dimension ref="A1:J61"/>
  <sheetViews>
    <sheetView tabSelected="1" zoomScaleNormal="100" workbookViewId="0">
      <selection activeCell="B46" sqref="B46:H5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34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14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14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10</v>
      </c>
      <c r="D15" s="3">
        <v>0</v>
      </c>
      <c r="E15" s="3">
        <v>0</v>
      </c>
      <c r="F15" s="10">
        <f t="shared" ref="F15:F42" si="0">(C15*1.75)+(D15*0.5381)+E15</f>
        <v>17.5</v>
      </c>
      <c r="G15" s="3">
        <v>3</v>
      </c>
      <c r="H15" s="31">
        <f>IFERROR(SUM(C15*1.75,D15*0.5381,E15)/G15,0)</f>
        <v>5.833333333333333</v>
      </c>
      <c r="I15" s="1"/>
    </row>
    <row r="16" spans="1:9">
      <c r="A16" s="1"/>
      <c r="B16" s="5">
        <v>45608</v>
      </c>
      <c r="C16" s="3">
        <v>12</v>
      </c>
      <c r="D16" s="3">
        <v>0</v>
      </c>
      <c r="E16" s="3">
        <v>0</v>
      </c>
      <c r="F16" s="10">
        <f t="shared" si="0"/>
        <v>21</v>
      </c>
      <c r="G16" s="3">
        <v>3</v>
      </c>
      <c r="H16" s="31">
        <f t="shared" ref="H16:H21" si="1">IFERROR(SUM(C16*1.75,D16*0.5381,E16)/G16,0)</f>
        <v>7</v>
      </c>
      <c r="I16" s="1"/>
    </row>
    <row r="17" spans="1:10">
      <c r="A17" s="1"/>
      <c r="B17" s="5">
        <v>45609</v>
      </c>
      <c r="C17" s="3">
        <v>12</v>
      </c>
      <c r="D17" s="3">
        <v>0</v>
      </c>
      <c r="E17" s="3">
        <v>0</v>
      </c>
      <c r="F17" s="10">
        <f t="shared" si="0"/>
        <v>21</v>
      </c>
      <c r="G17" s="3">
        <v>3</v>
      </c>
      <c r="H17" s="31">
        <f t="shared" si="1"/>
        <v>7</v>
      </c>
      <c r="I17" s="1"/>
    </row>
    <row r="18" spans="1:10">
      <c r="A18" s="1"/>
      <c r="B18" s="5">
        <v>45610</v>
      </c>
      <c r="C18" s="3">
        <v>10</v>
      </c>
      <c r="D18" s="3">
        <v>0</v>
      </c>
      <c r="E18" s="3">
        <v>0</v>
      </c>
      <c r="F18" s="10">
        <f t="shared" si="0"/>
        <v>17.5</v>
      </c>
      <c r="G18" s="3">
        <v>3</v>
      </c>
      <c r="H18" s="31">
        <f t="shared" si="1"/>
        <v>5.833333333333333</v>
      </c>
      <c r="I18" s="32"/>
    </row>
    <row r="19" spans="1:10">
      <c r="A19" s="1"/>
      <c r="B19" s="5">
        <v>45611</v>
      </c>
      <c r="C19" s="3">
        <v>6</v>
      </c>
      <c r="D19" s="3">
        <v>0</v>
      </c>
      <c r="E19" s="3">
        <v>0</v>
      </c>
      <c r="F19" s="10">
        <f t="shared" si="0"/>
        <v>10.5</v>
      </c>
      <c r="G19" s="3">
        <v>3</v>
      </c>
      <c r="H19" s="31">
        <f t="shared" si="1"/>
        <v>3.5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3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3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9</v>
      </c>
      <c r="D22" s="3">
        <v>0</v>
      </c>
      <c r="E22" s="3">
        <v>0</v>
      </c>
      <c r="F22" s="10">
        <f t="shared" si="0"/>
        <v>15.75</v>
      </c>
      <c r="G22" s="3">
        <v>3</v>
      </c>
      <c r="H22" s="31">
        <f>IFERROR(SUM(C22*1.75,D22*0.5381,E22)/G22,0)</f>
        <v>5.25</v>
      </c>
      <c r="I22" s="1"/>
    </row>
    <row r="23" spans="1:10">
      <c r="A23" s="1"/>
      <c r="B23" s="5">
        <v>45615</v>
      </c>
      <c r="C23" s="3">
        <v>11</v>
      </c>
      <c r="D23" s="3">
        <v>0</v>
      </c>
      <c r="E23" s="3">
        <v>0</v>
      </c>
      <c r="F23" s="10">
        <f t="shared" si="0"/>
        <v>19.25</v>
      </c>
      <c r="G23" s="3">
        <v>3</v>
      </c>
      <c r="H23" s="31">
        <f t="shared" ref="H23:H28" si="2">IFERROR(SUM(C23*1.75,D23*0.5381,E23)/G23,0)</f>
        <v>6.416666666666667</v>
      </c>
      <c r="I23" s="1"/>
    </row>
    <row r="24" spans="1:10">
      <c r="A24" s="1"/>
      <c r="B24" s="5">
        <v>45616</v>
      </c>
      <c r="C24" s="3">
        <v>9</v>
      </c>
      <c r="D24" s="3">
        <v>0</v>
      </c>
      <c r="E24" s="3">
        <v>0</v>
      </c>
      <c r="F24" s="10">
        <f t="shared" si="0"/>
        <v>15.75</v>
      </c>
      <c r="G24" s="3">
        <v>3</v>
      </c>
      <c r="H24" s="31">
        <f t="shared" si="2"/>
        <v>5.25</v>
      </c>
      <c r="I24" s="1"/>
    </row>
    <row r="25" spans="1:10">
      <c r="A25" s="1"/>
      <c r="B25" s="5">
        <v>45617</v>
      </c>
      <c r="C25" s="3">
        <v>8</v>
      </c>
      <c r="D25" s="3">
        <v>0</v>
      </c>
      <c r="E25" s="3">
        <v>0</v>
      </c>
      <c r="F25" s="10">
        <f t="shared" si="0"/>
        <v>14</v>
      </c>
      <c r="G25" s="3">
        <v>3</v>
      </c>
      <c r="H25" s="31">
        <f t="shared" si="2"/>
        <v>4.666666666666667</v>
      </c>
      <c r="I25" s="1"/>
      <c r="J25" t="s">
        <v>27</v>
      </c>
    </row>
    <row r="26" spans="1:10">
      <c r="A26" s="1"/>
      <c r="B26" s="5">
        <v>45618</v>
      </c>
      <c r="C26" s="3">
        <v>7</v>
      </c>
      <c r="D26" s="3">
        <v>0</v>
      </c>
      <c r="E26" s="3">
        <v>0</v>
      </c>
      <c r="F26" s="10">
        <f t="shared" si="0"/>
        <v>12.25</v>
      </c>
      <c r="G26" s="3">
        <v>2</v>
      </c>
      <c r="H26" s="31">
        <f t="shared" si="2"/>
        <v>6.125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7</v>
      </c>
      <c r="D29" s="3">
        <v>0</v>
      </c>
      <c r="E29" s="3">
        <v>3</v>
      </c>
      <c r="F29" s="10">
        <f t="shared" si="0"/>
        <v>15.25</v>
      </c>
      <c r="G29" s="3">
        <v>3</v>
      </c>
      <c r="H29" s="31">
        <f>IFERROR(SUM(C29*1.75,D29*0.5381,E29)/G29,0)</f>
        <v>5.083333333333333</v>
      </c>
      <c r="I29" s="1"/>
    </row>
    <row r="30" spans="1:10">
      <c r="A30" s="1"/>
      <c r="B30" s="5">
        <v>45671</v>
      </c>
      <c r="C30" s="3">
        <v>7</v>
      </c>
      <c r="D30" s="3">
        <v>0</v>
      </c>
      <c r="E30" s="3">
        <v>2</v>
      </c>
      <c r="F30" s="10">
        <f t="shared" si="0"/>
        <v>14.25</v>
      </c>
      <c r="G30" s="3">
        <v>3</v>
      </c>
      <c r="H30" s="31">
        <f t="shared" ref="H30:H35" si="3">IFERROR(SUM(C30*1.75,D30*0.5381,E30)/G30,0)</f>
        <v>4.75</v>
      </c>
      <c r="I30" s="1"/>
    </row>
    <row r="31" spans="1:10">
      <c r="A31" s="1"/>
      <c r="B31" s="5">
        <v>45672</v>
      </c>
      <c r="C31" s="3">
        <v>10</v>
      </c>
      <c r="D31" s="3">
        <v>0</v>
      </c>
      <c r="E31" s="3">
        <v>3</v>
      </c>
      <c r="F31" s="10">
        <f t="shared" si="0"/>
        <v>20.5</v>
      </c>
      <c r="G31" s="3">
        <v>3</v>
      </c>
      <c r="H31" s="31">
        <f t="shared" si="3"/>
        <v>6.833333333333333</v>
      </c>
      <c r="I31" s="1"/>
    </row>
    <row r="32" spans="1:10">
      <c r="A32" s="1"/>
      <c r="B32" s="5">
        <v>45673</v>
      </c>
      <c r="C32" s="3">
        <v>11</v>
      </c>
      <c r="D32" s="3">
        <v>1</v>
      </c>
      <c r="E32" s="3">
        <v>2</v>
      </c>
      <c r="F32" s="10">
        <f t="shared" si="0"/>
        <v>21.7881</v>
      </c>
      <c r="G32" s="3">
        <v>3</v>
      </c>
      <c r="H32" s="31">
        <f t="shared" si="3"/>
        <v>7.2626999999999997</v>
      </c>
      <c r="I32" s="1"/>
    </row>
    <row r="33" spans="1:9">
      <c r="A33" s="1"/>
      <c r="B33" s="5">
        <v>45674</v>
      </c>
      <c r="C33" s="3">
        <v>8</v>
      </c>
      <c r="D33" s="3">
        <v>0</v>
      </c>
      <c r="E33" s="3">
        <v>2</v>
      </c>
      <c r="F33" s="10">
        <f t="shared" si="0"/>
        <v>16</v>
      </c>
      <c r="G33" s="3">
        <v>3</v>
      </c>
      <c r="H33" s="31">
        <f t="shared" si="3"/>
        <v>5.333333333333333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7</v>
      </c>
      <c r="D36" s="3">
        <v>0</v>
      </c>
      <c r="E36" s="3">
        <v>3</v>
      </c>
      <c r="F36" s="10">
        <f t="shared" si="0"/>
        <v>15.25</v>
      </c>
      <c r="G36" s="3">
        <v>2</v>
      </c>
      <c r="H36" s="31">
        <f>IFERROR(SUM(C36*1.75,D36*0.5381,E36)/G36,0)</f>
        <v>7.625</v>
      </c>
      <c r="I36" s="1"/>
    </row>
    <row r="37" spans="1:9">
      <c r="A37" s="1"/>
      <c r="B37" s="5">
        <v>45678</v>
      </c>
      <c r="C37" s="3">
        <v>10</v>
      </c>
      <c r="D37" s="3">
        <v>0</v>
      </c>
      <c r="E37" s="3">
        <v>3</v>
      </c>
      <c r="F37" s="10">
        <f t="shared" si="0"/>
        <v>20.5</v>
      </c>
      <c r="G37" s="3">
        <v>3</v>
      </c>
      <c r="H37" s="31">
        <f t="shared" ref="H37:H42" si="4">IFERROR(SUM(C37*1.75,D37*0.5381,E37)/G37,0)</f>
        <v>6.833333333333333</v>
      </c>
      <c r="I37" s="1"/>
    </row>
    <row r="38" spans="1:9">
      <c r="A38" s="1"/>
      <c r="B38" s="5">
        <v>45679</v>
      </c>
      <c r="C38" s="3">
        <v>10</v>
      </c>
      <c r="D38" s="3">
        <v>0</v>
      </c>
      <c r="E38" s="3">
        <v>3</v>
      </c>
      <c r="F38" s="10">
        <f t="shared" si="0"/>
        <v>20.5</v>
      </c>
      <c r="G38" s="3">
        <v>3</v>
      </c>
      <c r="H38" s="31">
        <f t="shared" si="4"/>
        <v>6.833333333333333</v>
      </c>
      <c r="I38" s="1"/>
    </row>
    <row r="39" spans="1:9">
      <c r="A39" s="1"/>
      <c r="B39" s="5">
        <v>45680</v>
      </c>
      <c r="C39" s="3">
        <v>11</v>
      </c>
      <c r="D39" s="3">
        <v>1</v>
      </c>
      <c r="E39" s="3">
        <v>2</v>
      </c>
      <c r="F39" s="10">
        <f t="shared" si="0"/>
        <v>21.7881</v>
      </c>
      <c r="G39" s="3">
        <v>3</v>
      </c>
      <c r="H39" s="31">
        <f t="shared" si="4"/>
        <v>7.2626999999999997</v>
      </c>
      <c r="I39" s="1"/>
    </row>
    <row r="40" spans="1:9">
      <c r="A40" s="1"/>
      <c r="B40" s="5">
        <v>45681</v>
      </c>
      <c r="C40" s="3">
        <v>9</v>
      </c>
      <c r="D40" s="3">
        <v>0</v>
      </c>
      <c r="E40" s="3">
        <v>2</v>
      </c>
      <c r="F40" s="10">
        <f t="shared" si="0"/>
        <v>17.75</v>
      </c>
      <c r="G40" s="3">
        <v>3</v>
      </c>
      <c r="H40" s="31">
        <f t="shared" si="4"/>
        <v>5.916666666666667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 t="s">
        <v>35</v>
      </c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4" operator="greaterThan">
      <formula>7</formula>
    </cfRule>
    <cfRule type="cellIs" dxfId="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A6E0F-CF44-4F81-A16A-27EA364FF545}"/>
</file>

<file path=customXml/itemProps2.xml><?xml version="1.0" encoding="utf-8"?>
<ds:datastoreItem xmlns:ds="http://schemas.openxmlformats.org/officeDocument/2006/customXml" ds:itemID="{E15FE78F-ECDF-4754-B9D5-33F595A5E4B7}"/>
</file>

<file path=customXml/itemProps3.xml><?xml version="1.0" encoding="utf-8"?>
<ds:datastoreItem xmlns:ds="http://schemas.openxmlformats.org/officeDocument/2006/customXml" ds:itemID="{14E4F339-2115-471B-AA21-5A63D73D5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2025-03-14T11:59:41Z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58500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