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0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urku.sharepoint.com/sites/SadunjaVesanvalmistelua/Shared Documents/General/AVI Selvitys LSAVI-2400-2025/"/>
    </mc:Choice>
  </mc:AlternateContent>
  <xr:revisionPtr revIDLastSave="822" documentId="8_{4620CC52-2467-4F55-979F-595B363B34AA}" xr6:coauthVersionLast="47" xr6:coauthVersionMax="47" xr10:uidLastSave="{4E5BE659-D5D6-45B0-A2CF-D946E063A93C}"/>
  <bookViews>
    <workbookView xWindow="-19310" yWindow="-110" windowWidth="19420" windowHeight="10420" firstSheet="5" xr2:uid="{9F8050BF-D31B-48A4-BD91-868553549419}"/>
  </bookViews>
  <sheets>
    <sheet name="Päiväkodin henkilöstömitoitus" sheetId="4" r:id="rId1"/>
    <sheet name="Hymyhypyt" sheetId="6" r:id="rId2"/>
    <sheet name="Nopsajalat" sheetId="8" r:id="rId3"/>
    <sheet name="Pomppunassut" sheetId="7" r:id="rId4"/>
    <sheet name="Reput" sheetId="5" r:id="rId5"/>
    <sheet name="Tempputassut" sheetId="9" r:id="rId6"/>
    <sheet name="Tenavat" sheetId="10" r:id="rId7"/>
    <sheet name="Tossutouhukkaat" sheetId="11" r:id="rId8"/>
    <sheet name="Vekarat" sheetId="12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4" l="1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G28" i="4" s="1"/>
  <c r="F29" i="4"/>
  <c r="G29" i="4" s="1"/>
  <c r="F30" i="4"/>
  <c r="F31" i="4"/>
  <c r="F32" i="4"/>
  <c r="F33" i="4"/>
  <c r="F34" i="4"/>
  <c r="F35" i="4"/>
  <c r="F36" i="4"/>
  <c r="F37" i="4"/>
  <c r="F38" i="4"/>
  <c r="F39" i="4"/>
  <c r="F40" i="4"/>
  <c r="F41" i="4"/>
  <c r="F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D15" i="4"/>
  <c r="D16" i="4"/>
  <c r="D17" i="4"/>
  <c r="D18" i="4"/>
  <c r="D19" i="4"/>
  <c r="D20" i="4"/>
  <c r="D21" i="4"/>
  <c r="D22" i="4"/>
  <c r="D23" i="4"/>
  <c r="G23" i="4" s="1"/>
  <c r="D24" i="4"/>
  <c r="D25" i="4"/>
  <c r="D26" i="4"/>
  <c r="G26" i="4" s="1"/>
  <c r="D27" i="4"/>
  <c r="D28" i="4"/>
  <c r="D29" i="4"/>
  <c r="D30" i="4"/>
  <c r="D31" i="4"/>
  <c r="D32" i="4"/>
  <c r="D33" i="4"/>
  <c r="D34" i="4"/>
  <c r="G34" i="4" s="1"/>
  <c r="D35" i="4"/>
  <c r="G35" i="4" s="1"/>
  <c r="D36" i="4"/>
  <c r="D37" i="4"/>
  <c r="D38" i="4"/>
  <c r="G38" i="4" s="1"/>
  <c r="D39" i="4"/>
  <c r="D40" i="4"/>
  <c r="D41" i="4"/>
  <c r="D14" i="4"/>
  <c r="E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14" i="4"/>
  <c r="G14" i="4" s="1"/>
  <c r="F9" i="4"/>
  <c r="H42" i="12"/>
  <c r="F42" i="12"/>
  <c r="H41" i="12"/>
  <c r="F41" i="12"/>
  <c r="H40" i="12"/>
  <c r="F40" i="12"/>
  <c r="H39" i="12"/>
  <c r="F39" i="12"/>
  <c r="H38" i="12"/>
  <c r="F38" i="12"/>
  <c r="H37" i="12"/>
  <c r="F37" i="12"/>
  <c r="H36" i="12"/>
  <c r="F36" i="12"/>
  <c r="H35" i="12"/>
  <c r="F35" i="12"/>
  <c r="H34" i="12"/>
  <c r="F34" i="12"/>
  <c r="H33" i="12"/>
  <c r="F33" i="12"/>
  <c r="H32" i="12"/>
  <c r="F32" i="12"/>
  <c r="H31" i="12"/>
  <c r="F31" i="12"/>
  <c r="H30" i="12"/>
  <c r="F30" i="12"/>
  <c r="H29" i="12"/>
  <c r="F29" i="12"/>
  <c r="H28" i="12"/>
  <c r="F28" i="12"/>
  <c r="H27" i="12"/>
  <c r="F27" i="12"/>
  <c r="H26" i="12"/>
  <c r="F26" i="12"/>
  <c r="H25" i="12"/>
  <c r="F25" i="12"/>
  <c r="H24" i="12"/>
  <c r="F24" i="12"/>
  <c r="H23" i="12"/>
  <c r="F23" i="12"/>
  <c r="H22" i="12"/>
  <c r="F22" i="12"/>
  <c r="H21" i="12"/>
  <c r="F21" i="12"/>
  <c r="H20" i="12"/>
  <c r="F20" i="12"/>
  <c r="H19" i="12"/>
  <c r="F19" i="12"/>
  <c r="H18" i="12"/>
  <c r="F18" i="12"/>
  <c r="H17" i="12"/>
  <c r="F17" i="12"/>
  <c r="H16" i="12"/>
  <c r="F16" i="12"/>
  <c r="H15" i="12"/>
  <c r="F15" i="12"/>
  <c r="G8" i="12"/>
  <c r="H42" i="11"/>
  <c r="F42" i="11"/>
  <c r="H41" i="11"/>
  <c r="F41" i="11"/>
  <c r="H40" i="11"/>
  <c r="F40" i="11"/>
  <c r="H39" i="11"/>
  <c r="F39" i="11"/>
  <c r="H38" i="11"/>
  <c r="F38" i="11"/>
  <c r="H37" i="11"/>
  <c r="F37" i="11"/>
  <c r="H36" i="11"/>
  <c r="F36" i="11"/>
  <c r="H35" i="11"/>
  <c r="F35" i="11"/>
  <c r="H34" i="11"/>
  <c r="F34" i="11"/>
  <c r="H33" i="11"/>
  <c r="F33" i="11"/>
  <c r="H32" i="11"/>
  <c r="F32" i="11"/>
  <c r="H31" i="11"/>
  <c r="F31" i="11"/>
  <c r="H30" i="11"/>
  <c r="F30" i="11"/>
  <c r="H29" i="11"/>
  <c r="F29" i="11"/>
  <c r="H28" i="11"/>
  <c r="F28" i="11"/>
  <c r="H27" i="11"/>
  <c r="F27" i="11"/>
  <c r="H26" i="11"/>
  <c r="F26" i="11"/>
  <c r="H25" i="11"/>
  <c r="F25" i="11"/>
  <c r="H24" i="11"/>
  <c r="F24" i="11"/>
  <c r="H23" i="11"/>
  <c r="F23" i="11"/>
  <c r="H22" i="11"/>
  <c r="F22" i="11"/>
  <c r="H21" i="11"/>
  <c r="F21" i="11"/>
  <c r="H20" i="11"/>
  <c r="F20" i="11"/>
  <c r="H19" i="11"/>
  <c r="F19" i="11"/>
  <c r="H18" i="11"/>
  <c r="F18" i="11"/>
  <c r="H17" i="11"/>
  <c r="F17" i="11"/>
  <c r="H16" i="11"/>
  <c r="F16" i="11"/>
  <c r="H15" i="11"/>
  <c r="F15" i="11"/>
  <c r="G8" i="11"/>
  <c r="H42" i="10"/>
  <c r="F42" i="10"/>
  <c r="H41" i="10"/>
  <c r="F41" i="10"/>
  <c r="H40" i="10"/>
  <c r="F40" i="10"/>
  <c r="H39" i="10"/>
  <c r="F39" i="10"/>
  <c r="H38" i="10"/>
  <c r="F38" i="10"/>
  <c r="H37" i="10"/>
  <c r="F37" i="10"/>
  <c r="H36" i="10"/>
  <c r="F36" i="10"/>
  <c r="H35" i="10"/>
  <c r="F35" i="10"/>
  <c r="H34" i="10"/>
  <c r="F34" i="10"/>
  <c r="H33" i="10"/>
  <c r="F33" i="10"/>
  <c r="H32" i="10"/>
  <c r="F32" i="10"/>
  <c r="H31" i="10"/>
  <c r="F31" i="10"/>
  <c r="H30" i="10"/>
  <c r="F30" i="10"/>
  <c r="H29" i="10"/>
  <c r="F29" i="10"/>
  <c r="H28" i="10"/>
  <c r="F28" i="10"/>
  <c r="H27" i="10"/>
  <c r="F27" i="10"/>
  <c r="H26" i="10"/>
  <c r="F26" i="10"/>
  <c r="H25" i="10"/>
  <c r="F25" i="10"/>
  <c r="H24" i="10"/>
  <c r="F24" i="10"/>
  <c r="H23" i="10"/>
  <c r="F23" i="10"/>
  <c r="H22" i="10"/>
  <c r="F22" i="10"/>
  <c r="H21" i="10"/>
  <c r="F21" i="10"/>
  <c r="H20" i="10"/>
  <c r="F20" i="10"/>
  <c r="H19" i="10"/>
  <c r="F19" i="10"/>
  <c r="H18" i="10"/>
  <c r="F18" i="10"/>
  <c r="H17" i="10"/>
  <c r="F17" i="10"/>
  <c r="H16" i="10"/>
  <c r="F16" i="10"/>
  <c r="H15" i="10"/>
  <c r="F15" i="10"/>
  <c r="G8" i="10"/>
  <c r="H42" i="9"/>
  <c r="F42" i="9"/>
  <c r="H41" i="9"/>
  <c r="F41" i="9"/>
  <c r="H40" i="9"/>
  <c r="F40" i="9"/>
  <c r="H39" i="9"/>
  <c r="F39" i="9"/>
  <c r="H38" i="9"/>
  <c r="F38" i="9"/>
  <c r="H37" i="9"/>
  <c r="F37" i="9"/>
  <c r="H36" i="9"/>
  <c r="F36" i="9"/>
  <c r="H35" i="9"/>
  <c r="F35" i="9"/>
  <c r="H34" i="9"/>
  <c r="F34" i="9"/>
  <c r="H33" i="9"/>
  <c r="F33" i="9"/>
  <c r="H32" i="9"/>
  <c r="F32" i="9"/>
  <c r="H31" i="9"/>
  <c r="F31" i="9"/>
  <c r="H30" i="9"/>
  <c r="F30" i="9"/>
  <c r="H29" i="9"/>
  <c r="F29" i="9"/>
  <c r="H28" i="9"/>
  <c r="F28" i="9"/>
  <c r="H27" i="9"/>
  <c r="F27" i="9"/>
  <c r="H26" i="9"/>
  <c r="F26" i="9"/>
  <c r="H25" i="9"/>
  <c r="F25" i="9"/>
  <c r="H24" i="9"/>
  <c r="F24" i="9"/>
  <c r="H23" i="9"/>
  <c r="F23" i="9"/>
  <c r="H22" i="9"/>
  <c r="F22" i="9"/>
  <c r="H21" i="9"/>
  <c r="F21" i="9"/>
  <c r="H20" i="9"/>
  <c r="F20" i="9"/>
  <c r="H19" i="9"/>
  <c r="F19" i="9"/>
  <c r="H18" i="9"/>
  <c r="F18" i="9"/>
  <c r="H17" i="9"/>
  <c r="F17" i="9"/>
  <c r="H16" i="9"/>
  <c r="F16" i="9"/>
  <c r="H15" i="9"/>
  <c r="F15" i="9"/>
  <c r="G8" i="9"/>
  <c r="H42" i="8"/>
  <c r="F42" i="8"/>
  <c r="H41" i="8"/>
  <c r="F41" i="8"/>
  <c r="H40" i="8"/>
  <c r="F40" i="8"/>
  <c r="H39" i="8"/>
  <c r="F39" i="8"/>
  <c r="H38" i="8"/>
  <c r="F38" i="8"/>
  <c r="H37" i="8"/>
  <c r="F37" i="8"/>
  <c r="H36" i="8"/>
  <c r="F36" i="8"/>
  <c r="H35" i="8"/>
  <c r="F35" i="8"/>
  <c r="H34" i="8"/>
  <c r="F34" i="8"/>
  <c r="H33" i="8"/>
  <c r="F33" i="8"/>
  <c r="H32" i="8"/>
  <c r="F32" i="8"/>
  <c r="H31" i="8"/>
  <c r="F31" i="8"/>
  <c r="H30" i="8"/>
  <c r="F30" i="8"/>
  <c r="H29" i="8"/>
  <c r="F29" i="8"/>
  <c r="H28" i="8"/>
  <c r="F28" i="8"/>
  <c r="H27" i="8"/>
  <c r="F27" i="8"/>
  <c r="H26" i="8"/>
  <c r="F26" i="8"/>
  <c r="H25" i="8"/>
  <c r="F25" i="8"/>
  <c r="H24" i="8"/>
  <c r="F24" i="8"/>
  <c r="H23" i="8"/>
  <c r="F23" i="8"/>
  <c r="H22" i="8"/>
  <c r="F22" i="8"/>
  <c r="H21" i="8"/>
  <c r="F21" i="8"/>
  <c r="H20" i="8"/>
  <c r="F20" i="8"/>
  <c r="H19" i="8"/>
  <c r="F19" i="8"/>
  <c r="H18" i="8"/>
  <c r="F18" i="8"/>
  <c r="H17" i="8"/>
  <c r="F17" i="8"/>
  <c r="H16" i="8"/>
  <c r="F16" i="8"/>
  <c r="H15" i="8"/>
  <c r="F15" i="8"/>
  <c r="G8" i="8"/>
  <c r="H42" i="7"/>
  <c r="F42" i="7"/>
  <c r="H41" i="7"/>
  <c r="F41" i="7"/>
  <c r="H40" i="7"/>
  <c r="F40" i="7"/>
  <c r="H39" i="7"/>
  <c r="F39" i="7"/>
  <c r="H38" i="7"/>
  <c r="F38" i="7"/>
  <c r="H37" i="7"/>
  <c r="F37" i="7"/>
  <c r="H36" i="7"/>
  <c r="F36" i="7"/>
  <c r="H35" i="7"/>
  <c r="F35" i="7"/>
  <c r="H34" i="7"/>
  <c r="F34" i="7"/>
  <c r="H33" i="7"/>
  <c r="F33" i="7"/>
  <c r="H32" i="7"/>
  <c r="F32" i="7"/>
  <c r="H31" i="7"/>
  <c r="F31" i="7"/>
  <c r="H30" i="7"/>
  <c r="F30" i="7"/>
  <c r="H29" i="7"/>
  <c r="F29" i="7"/>
  <c r="H28" i="7"/>
  <c r="F28" i="7"/>
  <c r="H27" i="7"/>
  <c r="F27" i="7"/>
  <c r="H26" i="7"/>
  <c r="F26" i="7"/>
  <c r="H25" i="7"/>
  <c r="F25" i="7"/>
  <c r="H24" i="7"/>
  <c r="F24" i="7"/>
  <c r="H23" i="7"/>
  <c r="F23" i="7"/>
  <c r="H22" i="7"/>
  <c r="F22" i="7"/>
  <c r="H21" i="7"/>
  <c r="F21" i="7"/>
  <c r="H20" i="7"/>
  <c r="F20" i="7"/>
  <c r="H19" i="7"/>
  <c r="F19" i="7"/>
  <c r="H18" i="7"/>
  <c r="F18" i="7"/>
  <c r="H17" i="7"/>
  <c r="F17" i="7"/>
  <c r="H16" i="7"/>
  <c r="F16" i="7"/>
  <c r="H15" i="7"/>
  <c r="F15" i="7"/>
  <c r="G8" i="7"/>
  <c r="H42" i="6"/>
  <c r="F42" i="6"/>
  <c r="H41" i="6"/>
  <c r="F41" i="6"/>
  <c r="H40" i="6"/>
  <c r="F40" i="6"/>
  <c r="H39" i="6"/>
  <c r="F39" i="6"/>
  <c r="H38" i="6"/>
  <c r="F38" i="6"/>
  <c r="H37" i="6"/>
  <c r="F37" i="6"/>
  <c r="H36" i="6"/>
  <c r="F36" i="6"/>
  <c r="H35" i="6"/>
  <c r="F35" i="6"/>
  <c r="H34" i="6"/>
  <c r="F34" i="6"/>
  <c r="H33" i="6"/>
  <c r="F33" i="6"/>
  <c r="H32" i="6"/>
  <c r="F32" i="6"/>
  <c r="H31" i="6"/>
  <c r="F31" i="6"/>
  <c r="H30" i="6"/>
  <c r="F30" i="6"/>
  <c r="H29" i="6"/>
  <c r="F29" i="6"/>
  <c r="H28" i="6"/>
  <c r="F28" i="6"/>
  <c r="H27" i="6"/>
  <c r="F27" i="6"/>
  <c r="H26" i="6"/>
  <c r="F26" i="6"/>
  <c r="H25" i="6"/>
  <c r="F25" i="6"/>
  <c r="H24" i="6"/>
  <c r="F24" i="6"/>
  <c r="H23" i="6"/>
  <c r="F23" i="6"/>
  <c r="H22" i="6"/>
  <c r="F22" i="6"/>
  <c r="H21" i="6"/>
  <c r="F21" i="6"/>
  <c r="H20" i="6"/>
  <c r="F20" i="6"/>
  <c r="H19" i="6"/>
  <c r="F19" i="6"/>
  <c r="H18" i="6"/>
  <c r="F18" i="6"/>
  <c r="H17" i="6"/>
  <c r="F17" i="6"/>
  <c r="H16" i="6"/>
  <c r="F16" i="6"/>
  <c r="H15" i="6"/>
  <c r="F15" i="6"/>
  <c r="G8" i="6"/>
  <c r="H36" i="5"/>
  <c r="G8" i="5"/>
  <c r="H42" i="5"/>
  <c r="F42" i="5"/>
  <c r="H41" i="5"/>
  <c r="F41" i="5"/>
  <c r="H40" i="5"/>
  <c r="F40" i="5"/>
  <c r="H39" i="5"/>
  <c r="F39" i="5"/>
  <c r="H38" i="5"/>
  <c r="F38" i="5"/>
  <c r="H37" i="5"/>
  <c r="F37" i="5"/>
  <c r="F36" i="5"/>
  <c r="H35" i="5"/>
  <c r="F35" i="5"/>
  <c r="H34" i="5"/>
  <c r="F34" i="5"/>
  <c r="H33" i="5"/>
  <c r="F33" i="5"/>
  <c r="H32" i="5"/>
  <c r="F32" i="5"/>
  <c r="H31" i="5"/>
  <c r="F31" i="5"/>
  <c r="H30" i="5"/>
  <c r="F30" i="5"/>
  <c r="H29" i="5"/>
  <c r="F29" i="5"/>
  <c r="H28" i="5"/>
  <c r="F28" i="5"/>
  <c r="H27" i="5"/>
  <c r="F27" i="5"/>
  <c r="H26" i="5"/>
  <c r="F26" i="5"/>
  <c r="H25" i="5"/>
  <c r="F25" i="5"/>
  <c r="H24" i="5"/>
  <c r="F24" i="5"/>
  <c r="H23" i="5"/>
  <c r="F23" i="5"/>
  <c r="H22" i="5"/>
  <c r="F22" i="5"/>
  <c r="G36" i="4"/>
  <c r="G22" i="4"/>
  <c r="F16" i="5"/>
  <c r="F17" i="5"/>
  <c r="F18" i="5"/>
  <c r="F19" i="5"/>
  <c r="F20" i="5"/>
  <c r="F21" i="5"/>
  <c r="H15" i="5"/>
  <c r="F15" i="5"/>
  <c r="G15" i="4"/>
  <c r="H21" i="5"/>
  <c r="H20" i="5"/>
  <c r="H19" i="5"/>
  <c r="H18" i="5"/>
  <c r="H17" i="5"/>
  <c r="H16" i="5"/>
  <c r="G41" i="4" l="1"/>
  <c r="G40" i="4"/>
  <c r="G24" i="4"/>
  <c r="G33" i="4"/>
  <c r="G21" i="4"/>
  <c r="G20" i="4"/>
  <c r="G31" i="4"/>
  <c r="G19" i="4"/>
  <c r="G30" i="4"/>
  <c r="G18" i="4"/>
  <c r="G17" i="4"/>
  <c r="G16" i="4"/>
  <c r="G39" i="4"/>
  <c r="G27" i="4"/>
  <c r="G32" i="4"/>
  <c r="G37" i="4"/>
  <c r="G25" i="4"/>
</calcChain>
</file>

<file path=xl/sharedStrings.xml><?xml version="1.0" encoding="utf-8"?>
<sst xmlns="http://schemas.openxmlformats.org/spreadsheetml/2006/main" count="169" uniqueCount="37">
  <si>
    <t>Päiväkodin henkilöstömitoitus</t>
  </si>
  <si>
    <t>Kunta</t>
  </si>
  <si>
    <t>Turku</t>
  </si>
  <si>
    <t>Päiväkodin nimi</t>
  </si>
  <si>
    <t>Ilpoisten päiväkoti, Lauklähteenkatu 10</t>
  </si>
  <si>
    <t>Vuorohoitoyksikkö (kyllä/ei)</t>
  </si>
  <si>
    <t>ei</t>
  </si>
  <si>
    <t>Päiväkodissa on lapsiryhmiä (lkm)</t>
  </si>
  <si>
    <t>Mitoitukseen laskettava henkilöstö (lkm)</t>
  </si>
  <si>
    <t>Täytetään vain valkoiset solut</t>
  </si>
  <si>
    <t>Pvm</t>
  </si>
  <si>
    <t>Alle 3v</t>
  </si>
  <si>
    <r>
      <t xml:space="preserve">Yli 3v </t>
    </r>
    <r>
      <rPr>
        <b/>
        <sz val="11"/>
        <color theme="1"/>
        <rFont val="Calibri"/>
        <family val="2"/>
      </rPr>
      <t>≤</t>
    </r>
    <r>
      <rPr>
        <b/>
        <sz val="11"/>
        <color theme="1"/>
        <rFont val="Calibri"/>
        <family val="2"/>
        <scheme val="minor"/>
      </rPr>
      <t xml:space="preserve"> 5 h
osapäivä</t>
    </r>
  </si>
  <si>
    <t>Yli 3v &gt; 5 h
kokopäivä</t>
  </si>
  <si>
    <t>Henkilökunta</t>
  </si>
  <si>
    <t>Suhdeluku</t>
  </si>
  <si>
    <t>Lapsiryhmän toteutuneet läsnäolot</t>
  </si>
  <si>
    <t>Ryhmän nimi</t>
  </si>
  <si>
    <t>Hymyhypyt</t>
  </si>
  <si>
    <t>Ryhmän lapsimäärä alle 3-vuotiaat (lkm)</t>
  </si>
  <si>
    <t>Ryhmän lapsimäärä yli 3-vuotiaat (lkm)</t>
  </si>
  <si>
    <t>Ryhmän lapsimäärä</t>
  </si>
  <si>
    <t>Vuorohoitoryhmä (kyllä/ei)</t>
  </si>
  <si>
    <t>Alle 3-v</t>
  </si>
  <si>
    <r>
      <t xml:space="preserve">Yli 3-v, </t>
    </r>
    <r>
      <rPr>
        <b/>
        <sz val="10"/>
        <color theme="1"/>
        <rFont val="Calibri"/>
        <family val="2"/>
      </rPr>
      <t>≤</t>
    </r>
    <r>
      <rPr>
        <b/>
        <sz val="10"/>
        <color theme="1"/>
        <rFont val="Calibri"/>
        <family val="2"/>
        <scheme val="minor"/>
      </rPr>
      <t xml:space="preserve"> 5h
osapäivä</t>
    </r>
  </si>
  <si>
    <t>Yli 3-v, &gt; 5 h
kokopäivä</t>
  </si>
  <si>
    <t>Lasten määrä</t>
  </si>
  <si>
    <t xml:space="preserve"> </t>
  </si>
  <si>
    <t>Selvitys, miksi ryhmän lasten määrä yhteensä/suhdeluku on ylittynyt:</t>
  </si>
  <si>
    <t>Nopsajalat</t>
  </si>
  <si>
    <t>Pomppunassut</t>
  </si>
  <si>
    <t>Reput</t>
  </si>
  <si>
    <t>Tempputassut</t>
  </si>
  <si>
    <t xml:space="preserve">20.11.2025 Käyttöaste ko. päivänä 88,2% Henkilöstön äkillisten poissaolojen johtuen ryhmä tehnyt yhteistyötä viereisten ryhmien kanssa. Hetkittäisiä vaihdoksia ryhmästä toiseen ei ole merkattu evakaan. </t>
  </si>
  <si>
    <t>Tenavat</t>
  </si>
  <si>
    <t>Tossutouhukkaat</t>
  </si>
  <si>
    <t>Vekarat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</si>
</sst>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theme="4" tint="0.3999755851924192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4" tint="0.39997558519241921"/>
      <name val="Calibri"/>
      <family val="2"/>
      <scheme val="minor"/>
    </font>
    <font>
      <sz val="11"/>
      <color theme="8" tint="0.39997558519241921"/>
      <name val="Calibri"/>
      <family val="2"/>
      <scheme val="minor"/>
    </font>
    <font>
      <sz val="12"/>
      <color rgb="FF000000"/>
      <name val="Aptos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3" borderId="1" xfId="0" applyFill="1" applyBorder="1" applyAlignment="1" applyProtection="1">
      <alignment horizontal="left"/>
      <protection locked="0"/>
    </xf>
    <xf numFmtId="0" fontId="0" fillId="2" borderId="0" xfId="0" applyFill="1" applyProtection="1">
      <protection locked="0"/>
    </xf>
    <xf numFmtId="14" fontId="0" fillId="4" borderId="1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Alignment="1">
      <alignment horizontal="left"/>
    </xf>
    <xf numFmtId="0" fontId="7" fillId="2" borderId="0" xfId="0" applyFont="1" applyFill="1"/>
    <xf numFmtId="0" fontId="0" fillId="2" borderId="0" xfId="0" applyFill="1" applyAlignment="1" applyProtection="1">
      <alignment horizontal="left"/>
      <protection locked="0"/>
    </xf>
    <xf numFmtId="0" fontId="3" fillId="2" borderId="0" xfId="0" applyFont="1" applyFill="1"/>
    <xf numFmtId="2" fontId="0" fillId="4" borderId="1" xfId="0" applyNumberFormat="1" applyFill="1" applyBorder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8" fillId="2" borderId="0" xfId="0" applyFont="1" applyFill="1"/>
    <xf numFmtId="0" fontId="12" fillId="2" borderId="0" xfId="0" applyFont="1" applyFill="1"/>
    <xf numFmtId="0" fontId="15" fillId="2" borderId="0" xfId="0" applyFont="1" applyFill="1"/>
    <xf numFmtId="14" fontId="0" fillId="4" borderId="14" xfId="0" applyNumberFormat="1" applyFill="1" applyBorder="1" applyAlignment="1" applyProtection="1">
      <alignment horizontal="left"/>
      <protection locked="0"/>
    </xf>
    <xf numFmtId="0" fontId="0" fillId="3" borderId="14" xfId="0" applyFill="1" applyBorder="1" applyAlignment="1" applyProtection="1">
      <alignment horizontal="left"/>
      <protection locked="0"/>
    </xf>
    <xf numFmtId="2" fontId="0" fillId="4" borderId="14" xfId="0" applyNumberFormat="1" applyFill="1" applyBorder="1" applyAlignment="1">
      <alignment horizontal="left"/>
    </xf>
    <xf numFmtId="14" fontId="0" fillId="4" borderId="13" xfId="0" applyNumberFormat="1" applyFill="1" applyBorder="1" applyAlignment="1" applyProtection="1">
      <alignment horizontal="left"/>
      <protection locked="0"/>
    </xf>
    <xf numFmtId="0" fontId="0" fillId="3" borderId="13" xfId="0" applyFill="1" applyBorder="1" applyAlignment="1" applyProtection="1">
      <alignment horizontal="left"/>
      <protection locked="0"/>
    </xf>
    <xf numFmtId="2" fontId="0" fillId="4" borderId="13" xfId="0" applyNumberFormat="1" applyFill="1" applyBorder="1" applyAlignment="1">
      <alignment horizontal="left"/>
    </xf>
    <xf numFmtId="0" fontId="0" fillId="3" borderId="1" xfId="0" applyFill="1" applyBorder="1" applyAlignment="1" applyProtection="1">
      <alignment horizontal="right"/>
      <protection locked="0"/>
    </xf>
    <xf numFmtId="0" fontId="11" fillId="3" borderId="1" xfId="0" applyFont="1" applyFill="1" applyBorder="1" applyAlignment="1" applyProtection="1">
      <alignment horizontal="right"/>
      <protection locked="0"/>
    </xf>
    <xf numFmtId="0" fontId="13" fillId="2" borderId="0" xfId="0" applyFont="1" applyFill="1"/>
    <xf numFmtId="0" fontId="2" fillId="2" borderId="0" xfId="0" applyFont="1" applyFill="1"/>
    <xf numFmtId="0" fontId="12" fillId="2" borderId="0" xfId="0" applyFont="1" applyFill="1" applyAlignment="1">
      <alignment horizontal="left"/>
    </xf>
    <xf numFmtId="0" fontId="0" fillId="2" borderId="1" xfId="0" applyFill="1" applyBorder="1" applyAlignment="1">
      <alignment horizontal="right"/>
    </xf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10" fillId="2" borderId="1" xfId="0" applyFont="1" applyFill="1" applyBorder="1"/>
    <xf numFmtId="2" fontId="11" fillId="4" borderId="1" xfId="0" applyNumberFormat="1" applyFont="1" applyFill="1" applyBorder="1" applyAlignment="1">
      <alignment horizontal="left"/>
    </xf>
    <xf numFmtId="0" fontId="0" fillId="2" borderId="0" xfId="0" applyFill="1" applyAlignment="1">
      <alignment shrinkToFit="1"/>
    </xf>
    <xf numFmtId="14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/>
    </xf>
    <xf numFmtId="2" fontId="0" fillId="2" borderId="0" xfId="0" applyNumberFormat="1" applyFill="1" applyAlignment="1">
      <alignment horizontal="left"/>
    </xf>
    <xf numFmtId="0" fontId="6" fillId="2" borderId="0" xfId="0" applyFont="1" applyFill="1"/>
    <xf numFmtId="0" fontId="14" fillId="2" borderId="0" xfId="0" applyFont="1" applyFill="1"/>
    <xf numFmtId="0" fontId="0" fillId="0" borderId="0" xfId="0" applyProtection="1">
      <protection locked="0"/>
    </xf>
    <xf numFmtId="0" fontId="0" fillId="3" borderId="1" xfId="0" applyFill="1" applyBorder="1" applyAlignment="1">
      <alignment horizontal="left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3" borderId="6" xfId="0" applyFill="1" applyBorder="1" applyAlignment="1" applyProtection="1">
      <alignment vertical="top" wrapText="1"/>
      <protection locked="0"/>
    </xf>
    <xf numFmtId="0" fontId="0" fillId="3" borderId="7" xfId="0" applyFill="1" applyBorder="1" applyAlignment="1" applyProtection="1">
      <alignment vertical="top" wrapText="1"/>
      <protection locked="0"/>
    </xf>
    <xf numFmtId="0" fontId="0" fillId="3" borderId="8" xfId="0" applyFill="1" applyBorder="1" applyAlignment="1" applyProtection="1">
      <alignment vertical="top" wrapText="1"/>
      <protection locked="0"/>
    </xf>
    <xf numFmtId="0" fontId="0" fillId="3" borderId="9" xfId="0" applyFill="1" applyBorder="1" applyAlignment="1" applyProtection="1">
      <alignment vertical="top" wrapText="1"/>
      <protection locked="0"/>
    </xf>
    <xf numFmtId="0" fontId="0" fillId="3" borderId="0" xfId="0" applyFill="1" applyAlignment="1" applyProtection="1">
      <alignment vertical="top" wrapText="1"/>
      <protection locked="0"/>
    </xf>
    <xf numFmtId="0" fontId="0" fillId="3" borderId="5" xfId="0" applyFill="1" applyBorder="1" applyAlignment="1" applyProtection="1">
      <alignment vertical="top" wrapText="1"/>
      <protection locked="0"/>
    </xf>
    <xf numFmtId="0" fontId="0" fillId="3" borderId="10" xfId="0" applyFill="1" applyBorder="1" applyAlignment="1" applyProtection="1">
      <alignment vertical="top" wrapText="1"/>
      <protection locked="0"/>
    </xf>
    <xf numFmtId="0" fontId="0" fillId="3" borderId="11" xfId="0" applyFill="1" applyBorder="1" applyAlignment="1" applyProtection="1">
      <alignment vertical="top" wrapText="1"/>
      <protection locked="0"/>
    </xf>
    <xf numFmtId="0" fontId="0" fillId="3" borderId="12" xfId="0" applyFill="1" applyBorder="1" applyAlignment="1" applyProtection="1">
      <alignment vertical="top" wrapText="1"/>
      <protection locked="0"/>
    </xf>
    <xf numFmtId="0" fontId="16" fillId="3" borderId="6" xfId="0" applyFont="1" applyFill="1" applyBorder="1" applyAlignment="1" applyProtection="1">
      <alignment vertical="top" wrapText="1"/>
      <protection locked="0"/>
    </xf>
  </cellXfs>
  <cellStyles count="1">
    <cellStyle name="Normaali" xfId="0" builtinId="0"/>
  </cellStyles>
  <dxfs count="42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8B170-5F0F-4167-A576-FF4B1550B2C1}">
  <dimension ref="A1:H44"/>
  <sheetViews>
    <sheetView showGridLines="0" tabSelected="1" topLeftCell="D6" zoomScaleNormal="100" workbookViewId="0">
      <selection activeCell="D6" sqref="D6:F6"/>
    </sheetView>
  </sheetViews>
  <sheetFormatPr defaultRowHeight="15"/>
  <cols>
    <col min="2" max="5" width="10.5703125" customWidth="1"/>
    <col min="6" max="6" width="12.7109375" customWidth="1"/>
    <col min="7" max="7" width="10.5703125" customWidth="1"/>
    <col min="8" max="8" width="8.85546875" customWidth="1"/>
  </cols>
  <sheetData>
    <row r="1" spans="1:8">
      <c r="A1" s="1"/>
      <c r="B1" s="1"/>
      <c r="C1" s="1"/>
      <c r="D1" s="1"/>
      <c r="E1" s="1"/>
      <c r="F1" s="1"/>
      <c r="G1" s="1"/>
      <c r="H1" s="1"/>
    </row>
    <row r="2" spans="1:8">
      <c r="A2" s="1"/>
      <c r="B2" s="1"/>
      <c r="C2" s="1"/>
      <c r="D2" s="1"/>
      <c r="E2" s="1"/>
      <c r="F2" s="1"/>
      <c r="G2" s="1"/>
      <c r="H2" s="1"/>
    </row>
    <row r="3" spans="1:8" ht="18.75">
      <c r="A3" s="1"/>
      <c r="B3" s="7" t="s">
        <v>0</v>
      </c>
      <c r="C3" s="2"/>
      <c r="D3" s="2"/>
      <c r="E3" s="2"/>
      <c r="F3" s="2"/>
      <c r="G3" s="2"/>
      <c r="H3" s="2"/>
    </row>
    <row r="4" spans="1:8">
      <c r="A4" s="1"/>
      <c r="B4" s="1"/>
      <c r="C4" s="1"/>
      <c r="D4" s="1"/>
      <c r="E4" s="1"/>
      <c r="F4" s="1"/>
      <c r="G4" s="1"/>
      <c r="H4" s="1"/>
    </row>
    <row r="5" spans="1:8">
      <c r="A5" s="1"/>
      <c r="B5" s="1" t="s">
        <v>1</v>
      </c>
      <c r="C5" s="1"/>
      <c r="D5" s="39" t="s">
        <v>2</v>
      </c>
      <c r="E5" s="39"/>
      <c r="F5" s="39"/>
      <c r="G5" s="15"/>
      <c r="H5" s="1"/>
    </row>
    <row r="6" spans="1:8">
      <c r="A6" s="1"/>
      <c r="B6" s="1" t="s">
        <v>3</v>
      </c>
      <c r="C6" s="1"/>
      <c r="D6" s="39" t="s">
        <v>4</v>
      </c>
      <c r="E6" s="39"/>
      <c r="F6" s="39"/>
      <c r="G6" s="8"/>
      <c r="H6" s="1"/>
    </row>
    <row r="7" spans="1:8">
      <c r="A7" s="1"/>
      <c r="B7" s="1" t="s">
        <v>5</v>
      </c>
      <c r="C7" s="1"/>
      <c r="D7" s="1"/>
      <c r="E7" s="4"/>
      <c r="F7" s="6" t="s">
        <v>6</v>
      </c>
      <c r="G7" s="1"/>
      <c r="H7" s="1"/>
    </row>
    <row r="8" spans="1:8">
      <c r="A8" s="1"/>
      <c r="B8" s="1" t="s">
        <v>7</v>
      </c>
      <c r="C8" s="1"/>
      <c r="D8" s="1"/>
      <c r="E8" s="2"/>
      <c r="F8" s="6">
        <v>8</v>
      </c>
      <c r="G8" s="1"/>
      <c r="H8" s="1"/>
    </row>
    <row r="9" spans="1:8">
      <c r="A9" s="1"/>
      <c r="B9" s="1" t="s">
        <v>8</v>
      </c>
      <c r="C9" s="1"/>
      <c r="D9" s="1"/>
      <c r="E9" s="2"/>
      <c r="F9" s="6">
        <f>Hymyhypyt!G9+Nopsajalat!G9+Pomppunassut!G9+Reput!G9+Tempputassut!G9+Tenavat!G9+Tossutouhukkaat!G9+Vekarat!G9</f>
        <v>23</v>
      </c>
      <c r="G9" s="1"/>
      <c r="H9" s="1"/>
    </row>
    <row r="10" spans="1:8">
      <c r="A10" s="1"/>
      <c r="B10" s="1"/>
      <c r="C10" s="1"/>
      <c r="D10" s="1"/>
      <c r="E10" s="2"/>
      <c r="F10" s="13"/>
      <c r="G10" s="14"/>
      <c r="H10" s="1"/>
    </row>
    <row r="11" spans="1:8">
      <c r="A11" s="1"/>
      <c r="B11" s="9" t="s">
        <v>9</v>
      </c>
      <c r="C11" s="9"/>
      <c r="D11" s="9"/>
      <c r="E11" s="1"/>
      <c r="F11" s="1"/>
      <c r="G11" s="1"/>
      <c r="H11" s="1"/>
    </row>
    <row r="12" spans="1:8">
      <c r="A12" s="1"/>
      <c r="B12" s="9"/>
      <c r="C12" s="9"/>
      <c r="D12" s="9"/>
      <c r="E12" s="1"/>
      <c r="F12" s="1"/>
      <c r="G12" s="1"/>
      <c r="H12" s="1"/>
    </row>
    <row r="13" spans="1:8" ht="35.1" customHeight="1">
      <c r="A13" s="1"/>
      <c r="B13" s="11" t="s">
        <v>10</v>
      </c>
      <c r="C13" s="11" t="s">
        <v>11</v>
      </c>
      <c r="D13" s="12" t="s">
        <v>12</v>
      </c>
      <c r="E13" s="12" t="s">
        <v>13</v>
      </c>
      <c r="F13" s="11" t="s">
        <v>14</v>
      </c>
      <c r="G13" s="11" t="s">
        <v>15</v>
      </c>
      <c r="H13" s="1"/>
    </row>
    <row r="14" spans="1:8">
      <c r="A14" s="1"/>
      <c r="B14" s="5">
        <v>45607</v>
      </c>
      <c r="C14" s="3">
        <f>Hymyhypyt!C15+Nopsajalat!C15+Pomppunassut!C15+Reput!C15+Tempputassut!C15+Tenavat!C15+Tossutouhukkaat!C15+Vekarat!C15</f>
        <v>24</v>
      </c>
      <c r="D14" s="3">
        <f>Hymyhypyt!D15+Nopsajalat!D15+Pomppunassut!D15+Reput!D15+Tempputassut!D15+Tenavat!D15+Tossutouhukkaat!D15+Vekarat!D15</f>
        <v>4</v>
      </c>
      <c r="E14" s="3">
        <f>Hymyhypyt!E15+Nopsajalat!E15+Pomppunassut!E15+Reput!E15+Tempputassut!E15+Tenavat!E15+Tossutouhukkaat!E15+Vekarat!E15</f>
        <v>62</v>
      </c>
      <c r="F14" s="3">
        <f>Hymyhypyt!G15+Nopsajalat!G15+Pomppunassut!G15+Reput!G15+Tempputassut!G15+Tenavat!G15+Tossutouhukkaat!G15+Vekarat!G15</f>
        <v>21</v>
      </c>
      <c r="G14" s="10">
        <f>IFERROR(SUM(C14*1.75,D14*0.5381,E14)/F14,0)</f>
        <v>5.0548761904761905</v>
      </c>
      <c r="H14" s="1"/>
    </row>
    <row r="15" spans="1:8">
      <c r="A15" s="1"/>
      <c r="B15" s="5">
        <v>45608</v>
      </c>
      <c r="C15" s="3">
        <f>Hymyhypyt!C16+Nopsajalat!C16+Pomppunassut!C16+Reput!C16+Tempputassut!C16+Tenavat!C16+Tossutouhukkaat!C16+Vekarat!C16</f>
        <v>24</v>
      </c>
      <c r="D15" s="3">
        <f>Hymyhypyt!D16+Nopsajalat!D16+Pomppunassut!D16+Reput!D16+Tempputassut!D16+Tenavat!D16+Tossutouhukkaat!D16+Vekarat!D16</f>
        <v>3</v>
      </c>
      <c r="E15" s="3">
        <f>Hymyhypyt!E16+Nopsajalat!E16+Pomppunassut!E16+Reput!E16+Tempputassut!E16+Tenavat!E16+Tossutouhukkaat!E16+Vekarat!E16</f>
        <v>66</v>
      </c>
      <c r="F15" s="3">
        <f>Hymyhypyt!G16+Nopsajalat!G16+Pomppunassut!G16+Reput!G16+Tempputassut!G16+Tenavat!G16+Tossutouhukkaat!G16+Vekarat!G16</f>
        <v>21</v>
      </c>
      <c r="G15" s="10">
        <f t="shared" ref="G15:G20" si="0">IFERROR(SUM(C15*1.75,D15*0.5381,E15)/F15,0)</f>
        <v>5.2197285714285711</v>
      </c>
      <c r="H15" s="1"/>
    </row>
    <row r="16" spans="1:8">
      <c r="A16" s="1"/>
      <c r="B16" s="5">
        <v>45609</v>
      </c>
      <c r="C16" s="3">
        <f>Hymyhypyt!C17+Nopsajalat!C17+Pomppunassut!C17+Reput!C17+Tempputassut!C17+Tenavat!C17+Tossutouhukkaat!C17+Vekarat!C17</f>
        <v>24</v>
      </c>
      <c r="D16" s="3">
        <f>Hymyhypyt!D17+Nopsajalat!D17+Pomppunassut!D17+Reput!D17+Tempputassut!D17+Tenavat!D17+Tossutouhukkaat!D17+Vekarat!D17</f>
        <v>3</v>
      </c>
      <c r="E16" s="3">
        <f>Hymyhypyt!E17+Nopsajalat!E17+Pomppunassut!E17+Reput!E17+Tempputassut!E17+Tenavat!E17+Tossutouhukkaat!E17+Vekarat!E17</f>
        <v>65</v>
      </c>
      <c r="F16" s="3">
        <f>Hymyhypyt!G17+Nopsajalat!G17+Pomppunassut!G17+Reput!G17+Tempputassut!G17+Tenavat!G17+Tossutouhukkaat!G17+Vekarat!G17</f>
        <v>21</v>
      </c>
      <c r="G16" s="10">
        <f t="shared" si="0"/>
        <v>5.1721095238095236</v>
      </c>
      <c r="H16" s="1"/>
    </row>
    <row r="17" spans="1:8">
      <c r="A17" s="1"/>
      <c r="B17" s="5">
        <v>45610</v>
      </c>
      <c r="C17" s="3">
        <f>Hymyhypyt!C18+Nopsajalat!C18+Pomppunassut!C18+Reput!C18+Tempputassut!C18+Tenavat!C18+Tossutouhukkaat!C18+Vekarat!C18</f>
        <v>24</v>
      </c>
      <c r="D17" s="3">
        <f>Hymyhypyt!D18+Nopsajalat!D18+Pomppunassut!D18+Reput!D18+Tempputassut!D18+Tenavat!D18+Tossutouhukkaat!D18+Vekarat!D18</f>
        <v>4</v>
      </c>
      <c r="E17" s="3">
        <f>Hymyhypyt!E18+Nopsajalat!E18+Pomppunassut!E18+Reput!E18+Tempputassut!E18+Tenavat!E18+Tossutouhukkaat!E18+Vekarat!E18</f>
        <v>67</v>
      </c>
      <c r="F17" s="3">
        <f>Hymyhypyt!G18+Nopsajalat!G18+Pomppunassut!G18+Reput!G18+Tempputassut!G18+Tenavat!G18+Tossutouhukkaat!G18+Vekarat!G18</f>
        <v>20</v>
      </c>
      <c r="G17" s="10">
        <f t="shared" si="0"/>
        <v>5.55762</v>
      </c>
      <c r="H17" s="1"/>
    </row>
    <row r="18" spans="1:8">
      <c r="A18" s="1"/>
      <c r="B18" s="5">
        <v>45611</v>
      </c>
      <c r="C18" s="3">
        <f>Hymyhypyt!C19+Nopsajalat!C19+Pomppunassut!C19+Reput!C19+Tempputassut!C19+Tenavat!C19+Tossutouhukkaat!C19+Vekarat!C19</f>
        <v>21</v>
      </c>
      <c r="D18" s="3">
        <f>Hymyhypyt!D19+Nopsajalat!D19+Pomppunassut!D19+Reput!D19+Tempputassut!D19+Tenavat!D19+Tossutouhukkaat!D19+Vekarat!D19</f>
        <v>5</v>
      </c>
      <c r="E18" s="3">
        <f>Hymyhypyt!E19+Nopsajalat!E19+Pomppunassut!E19+Reput!E19+Tempputassut!E19+Tenavat!E19+Tossutouhukkaat!E19+Vekarat!E19</f>
        <v>58</v>
      </c>
      <c r="F18" s="3">
        <f>Hymyhypyt!G19+Nopsajalat!G19+Pomppunassut!G19+Reput!G19+Tempputassut!G19+Tenavat!G19+Tossutouhukkaat!G19+Vekarat!G19</f>
        <v>20</v>
      </c>
      <c r="G18" s="10">
        <f t="shared" si="0"/>
        <v>4.8720249999999998</v>
      </c>
      <c r="H18" s="1"/>
    </row>
    <row r="19" spans="1:8">
      <c r="A19" s="1"/>
      <c r="B19" s="5">
        <v>45612</v>
      </c>
      <c r="C19" s="3">
        <f>Hymyhypyt!C20+Nopsajalat!C20+Pomppunassut!C20+Reput!C20+Tempputassut!C20+Tenavat!C20+Tossutouhukkaat!C20+Vekarat!C20</f>
        <v>0</v>
      </c>
      <c r="D19" s="3">
        <f>Hymyhypyt!D20+Nopsajalat!D20+Pomppunassut!D20+Reput!D20+Tempputassut!D20+Tenavat!D20+Tossutouhukkaat!D20+Vekarat!D20</f>
        <v>0</v>
      </c>
      <c r="E19" s="3">
        <f>Hymyhypyt!E20+Nopsajalat!E20+Pomppunassut!E20+Reput!E20+Tempputassut!E20+Tenavat!E20+Tossutouhukkaat!E20+Vekarat!E20</f>
        <v>0</v>
      </c>
      <c r="F19" s="3">
        <f>Hymyhypyt!G20+Nopsajalat!G20+Pomppunassut!G20+Reput!G20+Tempputassut!G20+Tenavat!G20+Tossutouhukkaat!G20+Vekarat!G20</f>
        <v>0</v>
      </c>
      <c r="G19" s="10">
        <f t="shared" si="0"/>
        <v>0</v>
      </c>
      <c r="H19" s="1"/>
    </row>
    <row r="20" spans="1:8" ht="15.75" thickBot="1">
      <c r="A20" s="1"/>
      <c r="B20" s="19">
        <v>45613</v>
      </c>
      <c r="C20" s="20">
        <f>Hymyhypyt!C21+Nopsajalat!C21+Pomppunassut!C21+Reput!C21+Tempputassut!C21+Tenavat!C21+Tossutouhukkaat!C21+Vekarat!C21</f>
        <v>0</v>
      </c>
      <c r="D20" s="20">
        <f>Hymyhypyt!D21+Nopsajalat!D21+Pomppunassut!D21+Reput!D21+Tempputassut!D21+Tenavat!D21+Tossutouhukkaat!D21+Vekarat!D21</f>
        <v>0</v>
      </c>
      <c r="E20" s="20">
        <f>Hymyhypyt!E21+Nopsajalat!E21+Pomppunassut!E21+Reput!E21+Tempputassut!E21+Tenavat!E21+Tossutouhukkaat!E21+Vekarat!E21</f>
        <v>0</v>
      </c>
      <c r="F20" s="20">
        <f>Hymyhypyt!G21+Nopsajalat!G21+Pomppunassut!G21+Reput!G21+Tempputassut!G21+Tenavat!G21+Tossutouhukkaat!G21+Vekarat!G21</f>
        <v>0</v>
      </c>
      <c r="G20" s="21">
        <f t="shared" si="0"/>
        <v>0</v>
      </c>
      <c r="H20" s="1"/>
    </row>
    <row r="21" spans="1:8">
      <c r="A21" s="1"/>
      <c r="B21" s="5">
        <v>45614</v>
      </c>
      <c r="C21" s="17">
        <f>Hymyhypyt!C22+Nopsajalat!C22+Pomppunassut!C22+Reput!C22+Tempputassut!C22+Tenavat!C22+Tossutouhukkaat!C22+Vekarat!C22</f>
        <v>26</v>
      </c>
      <c r="D21" s="17">
        <f>Hymyhypyt!D22+Nopsajalat!D22+Pomppunassut!D22+Reput!D22+Tempputassut!D22+Tenavat!D22+Tossutouhukkaat!D22+Vekarat!D22</f>
        <v>3</v>
      </c>
      <c r="E21" s="17">
        <f>Hymyhypyt!E22+Nopsajalat!E22+Pomppunassut!E22+Reput!E22+Tempputassut!E22+Tenavat!E22+Tossutouhukkaat!E22+Vekarat!E22</f>
        <v>57</v>
      </c>
      <c r="F21" s="17">
        <f>Hymyhypyt!G22+Nopsajalat!G22+Pomppunassut!G22+Reput!G22+Tempputassut!G22+Tenavat!G22+Tossutouhukkaat!G22+Vekarat!G22</f>
        <v>19</v>
      </c>
      <c r="G21" s="18">
        <f>IFERROR(SUM(C21*1.75,D21*0.5381,E21)/F21,0)</f>
        <v>5.4797000000000002</v>
      </c>
      <c r="H21" s="1"/>
    </row>
    <row r="22" spans="1:8">
      <c r="A22" s="1"/>
      <c r="B22" s="5">
        <v>45615</v>
      </c>
      <c r="C22" s="3">
        <f>Hymyhypyt!C23+Nopsajalat!C23+Pomppunassut!C23+Reput!C23+Tempputassut!C23+Tenavat!C23+Tossutouhukkaat!C23+Vekarat!C23</f>
        <v>22</v>
      </c>
      <c r="D22" s="3">
        <f>Hymyhypyt!D23+Nopsajalat!D23+Pomppunassut!D23+Reput!D23+Tempputassut!D23+Tenavat!D23+Tossutouhukkaat!D23+Vekarat!D23</f>
        <v>3</v>
      </c>
      <c r="E22" s="3">
        <f>Hymyhypyt!E23+Nopsajalat!E23+Pomppunassut!E23+Reput!E23+Tempputassut!E23+Tenavat!E23+Tossutouhukkaat!E23+Vekarat!E23</f>
        <v>64</v>
      </c>
      <c r="F22" s="3">
        <f>Hymyhypyt!G23+Nopsajalat!G23+Pomppunassut!G23+Reput!G23+Tempputassut!G23+Tenavat!G23+Tossutouhukkaat!G23+Vekarat!G23</f>
        <v>19</v>
      </c>
      <c r="G22" s="10">
        <f t="shared" ref="G22:G27" si="1">IFERROR(SUM(C22*1.75,D22*0.5381,E22)/F22,0)</f>
        <v>5.4797000000000002</v>
      </c>
      <c r="H22" s="1"/>
    </row>
    <row r="23" spans="1:8">
      <c r="A23" s="1"/>
      <c r="B23" s="5">
        <v>45616</v>
      </c>
      <c r="C23" s="3">
        <f>Hymyhypyt!C24+Nopsajalat!C24+Pomppunassut!C24+Reput!C24+Tempputassut!C24+Tenavat!C24+Tossutouhukkaat!C24+Vekarat!C24</f>
        <v>23</v>
      </c>
      <c r="D23" s="3">
        <f>Hymyhypyt!D24+Nopsajalat!D24+Pomppunassut!D24+Reput!D24+Tempputassut!D24+Tenavat!D24+Tossutouhukkaat!D24+Vekarat!D24</f>
        <v>3</v>
      </c>
      <c r="E23" s="3">
        <f>Hymyhypyt!E24+Nopsajalat!E24+Pomppunassut!E24+Reput!E24+Tempputassut!E24+Tenavat!E24+Tossutouhukkaat!E24+Vekarat!E24</f>
        <v>62</v>
      </c>
      <c r="F23" s="3">
        <f>Hymyhypyt!G24+Nopsajalat!G24+Pomppunassut!G24+Reput!G24+Tempputassut!G24+Tenavat!G24+Tossutouhukkaat!G24+Vekarat!G24</f>
        <v>19</v>
      </c>
      <c r="G23" s="10">
        <f t="shared" si="1"/>
        <v>5.4665421052631578</v>
      </c>
      <c r="H23" s="1"/>
    </row>
    <row r="24" spans="1:8">
      <c r="A24" s="1"/>
      <c r="B24" s="5">
        <v>45617</v>
      </c>
      <c r="C24" s="3">
        <f>Hymyhypyt!C25+Nopsajalat!C25+Pomppunassut!C25+Reput!C25+Tempputassut!C25+Tenavat!C25+Tossutouhukkaat!C25+Vekarat!C25</f>
        <v>27</v>
      </c>
      <c r="D24" s="3">
        <f>Hymyhypyt!D25+Nopsajalat!D25+Pomppunassut!D25+Reput!D25+Tempputassut!D25+Tenavat!D25+Tossutouhukkaat!D25+Vekarat!D25</f>
        <v>4</v>
      </c>
      <c r="E24" s="3">
        <f>Hymyhypyt!E25+Nopsajalat!E25+Pomppunassut!E25+Reput!E25+Tempputassut!E25+Tenavat!E25+Tossutouhukkaat!E25+Vekarat!E25</f>
        <v>59</v>
      </c>
      <c r="F24" s="3">
        <f>Hymyhypyt!G25+Nopsajalat!G25+Pomppunassut!G25+Reput!G25+Tempputassut!G25+Tenavat!G25+Tossutouhukkaat!G25+Vekarat!G25</f>
        <v>20</v>
      </c>
      <c r="G24" s="10">
        <f t="shared" si="1"/>
        <v>5.4201199999999998</v>
      </c>
      <c r="H24" s="1"/>
    </row>
    <row r="25" spans="1:8">
      <c r="A25" s="1"/>
      <c r="B25" s="5">
        <v>45618</v>
      </c>
      <c r="C25" s="3">
        <f>Hymyhypyt!C26+Nopsajalat!C26+Pomppunassut!C26+Reput!C26+Tempputassut!C26+Tenavat!C26+Tossutouhukkaat!C26+Vekarat!C26</f>
        <v>21</v>
      </c>
      <c r="D25" s="3">
        <f>Hymyhypyt!D26+Nopsajalat!D26+Pomppunassut!D26+Reput!D26+Tempputassut!D26+Tenavat!D26+Tossutouhukkaat!D26+Vekarat!D26</f>
        <v>5</v>
      </c>
      <c r="E25" s="3">
        <f>Hymyhypyt!E26+Nopsajalat!E26+Pomppunassut!E26+Reput!E26+Tempputassut!E26+Tenavat!E26+Tossutouhukkaat!E26+Vekarat!E26</f>
        <v>56</v>
      </c>
      <c r="F25" s="3">
        <f>Hymyhypyt!G26+Nopsajalat!G26+Pomppunassut!G26+Reput!G26+Tempputassut!G26+Tenavat!G26+Tossutouhukkaat!G26+Vekarat!G26</f>
        <v>20</v>
      </c>
      <c r="G25" s="10">
        <f t="shared" si="1"/>
        <v>4.7720250000000002</v>
      </c>
      <c r="H25" s="1"/>
    </row>
    <row r="26" spans="1:8">
      <c r="A26" s="1"/>
      <c r="B26" s="5">
        <v>45619</v>
      </c>
      <c r="C26" s="3">
        <f>Hymyhypyt!C27+Nopsajalat!C27+Pomppunassut!C27+Reput!C27+Tempputassut!C27+Tenavat!C27+Tossutouhukkaat!C27+Vekarat!C27</f>
        <v>0</v>
      </c>
      <c r="D26" s="3">
        <f>Hymyhypyt!D27+Nopsajalat!D27+Pomppunassut!D27+Reput!D27+Tempputassut!D27+Tenavat!D27+Tossutouhukkaat!D27+Vekarat!D27</f>
        <v>0</v>
      </c>
      <c r="E26" s="3">
        <f>Hymyhypyt!E27+Nopsajalat!E27+Pomppunassut!E27+Reput!E27+Tempputassut!E27+Tenavat!E27+Tossutouhukkaat!E27+Vekarat!E27</f>
        <v>0</v>
      </c>
      <c r="F26" s="3">
        <f>Hymyhypyt!G27+Nopsajalat!G27+Pomppunassut!G27+Reput!G27+Tempputassut!G27+Tenavat!G27+Tossutouhukkaat!G27+Vekarat!G27</f>
        <v>0</v>
      </c>
      <c r="G26" s="10">
        <f t="shared" si="1"/>
        <v>0</v>
      </c>
      <c r="H26" s="1"/>
    </row>
    <row r="27" spans="1:8" ht="15.75" thickBot="1">
      <c r="A27" s="1"/>
      <c r="B27" s="19">
        <v>45620</v>
      </c>
      <c r="C27" s="20">
        <f>Hymyhypyt!C28+Nopsajalat!C28+Pomppunassut!C28+Reput!C28+Tempputassut!C28+Tenavat!C28+Tossutouhukkaat!C28+Vekarat!C28</f>
        <v>0</v>
      </c>
      <c r="D27" s="20">
        <f>Hymyhypyt!D28+Nopsajalat!D28+Pomppunassut!D28+Reput!D28+Tempputassut!D28+Tenavat!D28+Tossutouhukkaat!D28+Vekarat!D28</f>
        <v>0</v>
      </c>
      <c r="E27" s="20">
        <f>Hymyhypyt!E28+Nopsajalat!E28+Pomppunassut!E28+Reput!E28+Tempputassut!E28+Tenavat!E28+Tossutouhukkaat!E28+Vekarat!E28</f>
        <v>0</v>
      </c>
      <c r="F27" s="20">
        <f>Hymyhypyt!G28+Nopsajalat!G28+Pomppunassut!G28+Reput!G28+Tempputassut!G28+Tenavat!G28+Tossutouhukkaat!G28+Vekarat!G28</f>
        <v>0</v>
      </c>
      <c r="G27" s="21">
        <f t="shared" si="1"/>
        <v>0</v>
      </c>
      <c r="H27" s="1"/>
    </row>
    <row r="28" spans="1:8">
      <c r="A28" s="1"/>
      <c r="B28" s="16">
        <v>45670</v>
      </c>
      <c r="C28" s="17">
        <f>Hymyhypyt!C29+Nopsajalat!C29+Pomppunassut!C29+Reput!C29+Tempputassut!C29+Tenavat!C29+Tossutouhukkaat!C29+Vekarat!C29</f>
        <v>25</v>
      </c>
      <c r="D28" s="17">
        <f>Hymyhypyt!D29+Nopsajalat!D29+Pomppunassut!D29+Reput!D29+Tempputassut!D29+Tenavat!D29+Tossutouhukkaat!D29+Vekarat!D29</f>
        <v>3</v>
      </c>
      <c r="E28" s="17">
        <f>Hymyhypyt!E29+Nopsajalat!E29+Pomppunassut!E29+Reput!E29+Tempputassut!E29+Tenavat!E29+Tossutouhukkaat!E29+Vekarat!E29</f>
        <v>66</v>
      </c>
      <c r="F28" s="17">
        <f>Hymyhypyt!G29+Nopsajalat!G29+Pomppunassut!G29+Reput!G29+Tempputassut!G29+Tenavat!G29+Tossutouhukkaat!G29+Vekarat!G29</f>
        <v>22</v>
      </c>
      <c r="G28" s="18">
        <f>IFERROR(SUM(C28*1.75,D28*0.5381,E28)/F28,0)</f>
        <v>5.0620136363636368</v>
      </c>
      <c r="H28" s="1"/>
    </row>
    <row r="29" spans="1:8">
      <c r="A29" s="1"/>
      <c r="B29" s="5">
        <v>45671</v>
      </c>
      <c r="C29" s="3">
        <f>Hymyhypyt!C30+Nopsajalat!C30+Pomppunassut!C30+Reput!C30+Tempputassut!C30+Tenavat!C30+Tossutouhukkaat!C30+Vekarat!C30</f>
        <v>26</v>
      </c>
      <c r="D29" s="3">
        <f>Hymyhypyt!D30+Nopsajalat!D30+Pomppunassut!D30+Reput!D30+Tempputassut!D30+Tenavat!D30+Tossutouhukkaat!D30+Vekarat!D30</f>
        <v>6</v>
      </c>
      <c r="E29" s="3">
        <f>Hymyhypyt!E30+Nopsajalat!E30+Pomppunassut!E30+Reput!E30+Tempputassut!E30+Tenavat!E30+Tossutouhukkaat!E30+Vekarat!E30</f>
        <v>69</v>
      </c>
      <c r="F29" s="3">
        <f>Hymyhypyt!G30+Nopsajalat!G30+Pomppunassut!G30+Reput!G30+Tempputassut!G30+Tenavat!G30+Tossutouhukkaat!G30+Vekarat!G30</f>
        <v>22</v>
      </c>
      <c r="G29" s="10">
        <f t="shared" ref="G29:G34" si="2">IFERROR(SUM(C29*1.75,D29*0.5381,E29)/F29,0)</f>
        <v>5.3513000000000002</v>
      </c>
      <c r="H29" s="1"/>
    </row>
    <row r="30" spans="1:8">
      <c r="A30" s="1"/>
      <c r="B30" s="5">
        <v>45672</v>
      </c>
      <c r="C30" s="3">
        <f>Hymyhypyt!C31+Nopsajalat!C31+Pomppunassut!C31+Reput!C31+Tempputassut!C31+Tenavat!C31+Tossutouhukkaat!C31+Vekarat!C31</f>
        <v>25</v>
      </c>
      <c r="D30" s="3">
        <f>Hymyhypyt!D31+Nopsajalat!D31+Pomppunassut!D31+Reput!D31+Tempputassut!D31+Tenavat!D31+Tossutouhukkaat!D31+Vekarat!D31</f>
        <v>4</v>
      </c>
      <c r="E30" s="3">
        <f>Hymyhypyt!E31+Nopsajalat!E31+Pomppunassut!E31+Reput!E31+Tempputassut!E31+Tenavat!E31+Tossutouhukkaat!E31+Vekarat!E31</f>
        <v>69</v>
      </c>
      <c r="F30" s="3">
        <f>Hymyhypyt!G31+Nopsajalat!G31+Pomppunassut!G31+Reput!G31+Tempputassut!G31+Tenavat!G31+Tossutouhukkaat!G31+Vekarat!G31</f>
        <v>24</v>
      </c>
      <c r="G30" s="10">
        <f t="shared" si="2"/>
        <v>4.7876000000000003</v>
      </c>
      <c r="H30" s="1"/>
    </row>
    <row r="31" spans="1:8">
      <c r="A31" s="1"/>
      <c r="B31" s="5">
        <v>45673</v>
      </c>
      <c r="C31" s="3">
        <f>Hymyhypyt!C32+Nopsajalat!C32+Pomppunassut!C32+Reput!C32+Tempputassut!C32+Tenavat!C32+Tossutouhukkaat!C32+Vekarat!C32</f>
        <v>29</v>
      </c>
      <c r="D31" s="3">
        <f>Hymyhypyt!D32+Nopsajalat!D32+Pomppunassut!D32+Reput!D32+Tempputassut!D32+Tenavat!D32+Tossutouhukkaat!D32+Vekarat!D32</f>
        <v>3</v>
      </c>
      <c r="E31" s="3">
        <f>Hymyhypyt!E32+Nopsajalat!E32+Pomppunassut!E32+Reput!E32+Tempputassut!E32+Tenavat!E32+Tossutouhukkaat!E32+Vekarat!E32</f>
        <v>69</v>
      </c>
      <c r="F31" s="3">
        <f>Hymyhypyt!G32+Nopsajalat!G32+Pomppunassut!G32+Reput!G32+Tempputassut!G32+Tenavat!G32+Tossutouhukkaat!G32+Vekarat!G32</f>
        <v>22</v>
      </c>
      <c r="G31" s="10">
        <f t="shared" si="2"/>
        <v>5.5165590909090909</v>
      </c>
      <c r="H31" s="1"/>
    </row>
    <row r="32" spans="1:8">
      <c r="A32" s="1"/>
      <c r="B32" s="5">
        <v>45674</v>
      </c>
      <c r="C32" s="3">
        <f>Hymyhypyt!C33+Nopsajalat!C33+Pomppunassut!C33+Reput!C33+Tempputassut!C33+Tenavat!C33+Tossutouhukkaat!C33+Vekarat!C33</f>
        <v>27</v>
      </c>
      <c r="D32" s="3">
        <f>Hymyhypyt!D33+Nopsajalat!D33+Pomppunassut!D33+Reput!D33+Tempputassut!D33+Tenavat!D33+Tossutouhukkaat!D33+Vekarat!D33</f>
        <v>2</v>
      </c>
      <c r="E32" s="3">
        <f>Hymyhypyt!E33+Nopsajalat!E33+Pomppunassut!E33+Reput!E33+Tempputassut!E33+Tenavat!E33+Tossutouhukkaat!E33+Vekarat!E33</f>
        <v>70</v>
      </c>
      <c r="F32" s="3">
        <f>Hymyhypyt!G33+Nopsajalat!G33+Pomppunassut!G33+Reput!G33+Tempputassut!G33+Tenavat!G33+Tossutouhukkaat!G33+Vekarat!G33</f>
        <v>23</v>
      </c>
      <c r="G32" s="10">
        <f t="shared" si="2"/>
        <v>5.1446173913043483</v>
      </c>
      <c r="H32" s="1"/>
    </row>
    <row r="33" spans="1:8">
      <c r="A33" s="1"/>
      <c r="B33" s="5">
        <v>45675</v>
      </c>
      <c r="C33" s="3">
        <f>Hymyhypyt!C34+Nopsajalat!C34+Pomppunassut!C34+Reput!C34+Tempputassut!C34+Tenavat!C34+Tossutouhukkaat!C34+Vekarat!C34</f>
        <v>0</v>
      </c>
      <c r="D33" s="3">
        <f>Hymyhypyt!D34+Nopsajalat!D34+Pomppunassut!D34+Reput!D34+Tempputassut!D34+Tenavat!D34+Tossutouhukkaat!D34+Vekarat!D34</f>
        <v>0</v>
      </c>
      <c r="E33" s="3">
        <f>Hymyhypyt!E34+Nopsajalat!E34+Pomppunassut!E34+Reput!E34+Tempputassut!E34+Tenavat!E34+Tossutouhukkaat!E34+Vekarat!E34</f>
        <v>0</v>
      </c>
      <c r="F33" s="3">
        <f>Hymyhypyt!G34+Nopsajalat!G34+Pomppunassut!G34+Reput!G34+Tempputassut!G34+Tenavat!G34+Tossutouhukkaat!G34+Vekarat!G34</f>
        <v>0</v>
      </c>
      <c r="G33" s="10">
        <f t="shared" si="2"/>
        <v>0</v>
      </c>
      <c r="H33" s="1"/>
    </row>
    <row r="34" spans="1:8" ht="15.75" thickBot="1">
      <c r="A34" s="1"/>
      <c r="B34" s="19">
        <v>45676</v>
      </c>
      <c r="C34" s="20">
        <f>Hymyhypyt!C35+Nopsajalat!C35+Pomppunassut!C35+Reput!C35+Tempputassut!C35+Tenavat!C35+Tossutouhukkaat!C35+Vekarat!C35</f>
        <v>0</v>
      </c>
      <c r="D34" s="20">
        <f>Hymyhypyt!D35+Nopsajalat!D35+Pomppunassut!D35+Reput!D35+Tempputassut!D35+Tenavat!D35+Tossutouhukkaat!D35+Vekarat!D35</f>
        <v>0</v>
      </c>
      <c r="E34" s="20">
        <f>Hymyhypyt!E35+Nopsajalat!E35+Pomppunassut!E35+Reput!E35+Tempputassut!E35+Tenavat!E35+Tossutouhukkaat!E35+Vekarat!E35</f>
        <v>0</v>
      </c>
      <c r="F34" s="20">
        <f>Hymyhypyt!G35+Nopsajalat!G35+Pomppunassut!G35+Reput!G35+Tempputassut!G35+Tenavat!G35+Tossutouhukkaat!G35+Vekarat!G35</f>
        <v>0</v>
      </c>
      <c r="G34" s="21">
        <f t="shared" si="2"/>
        <v>0</v>
      </c>
      <c r="H34" s="1"/>
    </row>
    <row r="35" spans="1:8">
      <c r="A35" s="1"/>
      <c r="B35" s="16">
        <v>45677</v>
      </c>
      <c r="C35" s="17">
        <f>Hymyhypyt!C36+Nopsajalat!C36+Pomppunassut!C36+Reput!C36+Tempputassut!C36+Tenavat!C36+Tossutouhukkaat!C36+Vekarat!C36</f>
        <v>24</v>
      </c>
      <c r="D35" s="17">
        <f>Hymyhypyt!D36+Nopsajalat!D36+Pomppunassut!D36+Reput!D36+Tempputassut!D36+Tenavat!D36+Tossutouhukkaat!D36+Vekarat!D36</f>
        <v>4</v>
      </c>
      <c r="E35" s="17">
        <f>Hymyhypyt!E36+Nopsajalat!E36+Pomppunassut!E36+Reput!E36+Tempputassut!E36+Tenavat!E36+Tossutouhukkaat!E36+Vekarat!E36</f>
        <v>66</v>
      </c>
      <c r="F35" s="17">
        <f>Hymyhypyt!G36+Nopsajalat!G36+Pomppunassut!G36+Reput!G36+Tempputassut!G36+Tenavat!G36+Tossutouhukkaat!G36+Vekarat!G36</f>
        <v>21</v>
      </c>
      <c r="G35" s="18">
        <f>IFERROR(SUM(C35*1.75,D35*0.5381,E35)/F35,0)</f>
        <v>5.2453523809523812</v>
      </c>
      <c r="H35" s="1"/>
    </row>
    <row r="36" spans="1:8">
      <c r="A36" s="1"/>
      <c r="B36" s="5">
        <v>45678</v>
      </c>
      <c r="C36" s="3">
        <f>Hymyhypyt!C37+Nopsajalat!C37+Pomppunassut!C37+Reput!C37+Tempputassut!C37+Tenavat!C37+Tossutouhukkaat!C37+Vekarat!C37</f>
        <v>28</v>
      </c>
      <c r="D36" s="3">
        <f>Hymyhypyt!D37+Nopsajalat!D37+Pomppunassut!D37+Reput!D37+Tempputassut!D37+Tenavat!D37+Tossutouhukkaat!D37+Vekarat!D37</f>
        <v>5</v>
      </c>
      <c r="E36" s="3">
        <f>Hymyhypyt!E37+Nopsajalat!E37+Pomppunassut!E37+Reput!E37+Tempputassut!E37+Tenavat!E37+Tossutouhukkaat!E37+Vekarat!E37</f>
        <v>69</v>
      </c>
      <c r="F36" s="3">
        <f>Hymyhypyt!G37+Nopsajalat!G37+Pomppunassut!G37+Reput!G37+Tempputassut!G37+Tenavat!G37+Tossutouhukkaat!G37+Vekarat!G37</f>
        <v>23</v>
      </c>
      <c r="G36" s="10">
        <f t="shared" ref="G36:G41" si="3">IFERROR(SUM(C36*1.75,D36*0.5381,E36)/F36,0)</f>
        <v>5.2474130434782609</v>
      </c>
      <c r="H36" s="1"/>
    </row>
    <row r="37" spans="1:8">
      <c r="A37" s="1"/>
      <c r="B37" s="5">
        <v>45679</v>
      </c>
      <c r="C37" s="3">
        <f>Hymyhypyt!C38+Nopsajalat!C38+Pomppunassut!C38+Reput!C38+Tempputassut!C38+Tenavat!C38+Tossutouhukkaat!C38+Vekarat!C38</f>
        <v>26</v>
      </c>
      <c r="D37" s="3">
        <f>Hymyhypyt!D38+Nopsajalat!D38+Pomppunassut!D38+Reput!D38+Tempputassut!D38+Tenavat!D38+Tossutouhukkaat!D38+Vekarat!D38</f>
        <v>5</v>
      </c>
      <c r="E37" s="3">
        <f>Hymyhypyt!E38+Nopsajalat!E38+Pomppunassut!E38+Reput!E38+Tempputassut!E38+Tenavat!E38+Tossutouhukkaat!E38+Vekarat!E38</f>
        <v>67</v>
      </c>
      <c r="F37" s="3">
        <f>Hymyhypyt!G38+Nopsajalat!G38+Pomppunassut!G38+Reput!G38+Tempputassut!G38+Tenavat!G38+Tossutouhukkaat!G38+Vekarat!G38</f>
        <v>23</v>
      </c>
      <c r="G37" s="10">
        <f t="shared" si="3"/>
        <v>5.0082826086956524</v>
      </c>
      <c r="H37" s="1"/>
    </row>
    <row r="38" spans="1:8">
      <c r="A38" s="1"/>
      <c r="B38" s="5">
        <v>45680</v>
      </c>
      <c r="C38" s="3">
        <f>Hymyhypyt!C39+Nopsajalat!C39+Pomppunassut!C39+Reput!C39+Tempputassut!C39+Tenavat!C39+Tossutouhukkaat!C39+Vekarat!C39</f>
        <v>24</v>
      </c>
      <c r="D38" s="3">
        <f>Hymyhypyt!D39+Nopsajalat!D39+Pomppunassut!D39+Reput!D39+Tempputassut!D39+Tenavat!D39+Tossutouhukkaat!D39+Vekarat!D39</f>
        <v>3</v>
      </c>
      <c r="E38" s="3">
        <f>Hymyhypyt!E39+Nopsajalat!E39+Pomppunassut!E39+Reput!E39+Tempputassut!E39+Tenavat!E39+Tossutouhukkaat!E39+Vekarat!E39</f>
        <v>71</v>
      </c>
      <c r="F38" s="3">
        <f>Hymyhypyt!G39+Nopsajalat!G39+Pomppunassut!G39+Reput!G39+Tempputassut!G39+Tenavat!G39+Tossutouhukkaat!G39+Vekarat!G39</f>
        <v>24</v>
      </c>
      <c r="G38" s="10">
        <f t="shared" si="3"/>
        <v>4.775595833333333</v>
      </c>
      <c r="H38" s="1"/>
    </row>
    <row r="39" spans="1:8">
      <c r="A39" s="1"/>
      <c r="B39" s="5">
        <v>45681</v>
      </c>
      <c r="C39" s="3">
        <f>Hymyhypyt!C40+Nopsajalat!C40+Pomppunassut!C40+Reput!C40+Tempputassut!C40+Tenavat!C40+Tossutouhukkaat!C40+Vekarat!C40</f>
        <v>19</v>
      </c>
      <c r="D39" s="3">
        <f>Hymyhypyt!D40+Nopsajalat!D40+Pomppunassut!D40+Reput!D40+Tempputassut!D40+Tenavat!D40+Tossutouhukkaat!D40+Vekarat!D40</f>
        <v>3</v>
      </c>
      <c r="E39" s="3">
        <f>Hymyhypyt!E40+Nopsajalat!E40+Pomppunassut!E40+Reput!E40+Tempputassut!E40+Tenavat!E40+Tossutouhukkaat!E40+Vekarat!E40</f>
        <v>65</v>
      </c>
      <c r="F39" s="3">
        <f>Hymyhypyt!G40+Nopsajalat!G40+Pomppunassut!G40+Reput!G40+Tempputassut!G40+Tenavat!G40+Tossutouhukkaat!G40+Vekarat!G40</f>
        <v>21</v>
      </c>
      <c r="G39" s="10">
        <f t="shared" si="3"/>
        <v>4.7554428571428575</v>
      </c>
      <c r="H39" s="1"/>
    </row>
    <row r="40" spans="1:8">
      <c r="A40" s="1"/>
      <c r="B40" s="5">
        <v>45682</v>
      </c>
      <c r="C40" s="3">
        <f>Hymyhypyt!C41+Nopsajalat!C41+Pomppunassut!C41+Reput!C41+Tempputassut!C41+Tenavat!C41+Tossutouhukkaat!C41+Vekarat!C41</f>
        <v>0</v>
      </c>
      <c r="D40" s="3">
        <f>Hymyhypyt!D41+Nopsajalat!D41+Pomppunassut!D41+Reput!D41+Tempputassut!D41+Tenavat!D41+Tossutouhukkaat!D41+Vekarat!D41</f>
        <v>0</v>
      </c>
      <c r="E40" s="3">
        <f>Hymyhypyt!E41+Nopsajalat!E41+Pomppunassut!E41+Reput!E41+Tempputassut!E41+Tenavat!E41+Tossutouhukkaat!E41+Vekarat!E41</f>
        <v>0</v>
      </c>
      <c r="F40" s="3">
        <f>Hymyhypyt!G41+Nopsajalat!G41+Pomppunassut!G41+Reput!G41+Tempputassut!G41+Tenavat!G41+Tossutouhukkaat!G41+Vekarat!G41</f>
        <v>0</v>
      </c>
      <c r="G40" s="10">
        <f t="shared" si="3"/>
        <v>0</v>
      </c>
      <c r="H40" s="1"/>
    </row>
    <row r="41" spans="1:8" ht="15.75" thickBot="1">
      <c r="A41" s="1"/>
      <c r="B41" s="19">
        <v>45683</v>
      </c>
      <c r="C41" s="3">
        <f>Hymyhypyt!C42+Nopsajalat!C42+Pomppunassut!C42+Reput!C42+Tempputassut!C42+Tenavat!C42+Tossutouhukkaat!C42+Vekarat!C42</f>
        <v>0</v>
      </c>
      <c r="D41" s="3">
        <f>Hymyhypyt!D42+Nopsajalat!D42+Pomppunassut!D42+Reput!D42+Tempputassut!D42+Tenavat!D42+Tossutouhukkaat!D42+Vekarat!D42</f>
        <v>0</v>
      </c>
      <c r="E41" s="3">
        <f>Hymyhypyt!E42+Nopsajalat!E42+Pomppunassut!E42+Reput!E42+Tempputassut!E42+Tenavat!E42+Tossutouhukkaat!E42+Vekarat!E42</f>
        <v>0</v>
      </c>
      <c r="F41" s="3">
        <f>Hymyhypyt!G42+Nopsajalat!G42+Pomppunassut!G42+Reput!G42+Tempputassut!G42+Tenavat!G42+Tossutouhukkaat!G42+Vekarat!G42</f>
        <v>0</v>
      </c>
      <c r="G41" s="10">
        <f t="shared" si="3"/>
        <v>0</v>
      </c>
      <c r="H41" s="1"/>
    </row>
    <row r="42" spans="1:8">
      <c r="A42" s="1"/>
      <c r="B42" s="1"/>
      <c r="C42" s="1"/>
      <c r="D42" s="1"/>
      <c r="E42" s="1"/>
      <c r="F42" s="1"/>
      <c r="G42" s="1"/>
      <c r="H42" s="1"/>
    </row>
    <row r="43" spans="1:8">
      <c r="A43" s="1"/>
      <c r="B43" s="1"/>
      <c r="C43" s="1"/>
      <c r="D43" s="1"/>
      <c r="E43" s="1"/>
      <c r="F43" s="1"/>
      <c r="G43" s="1"/>
      <c r="H43" s="1"/>
    </row>
    <row r="44" spans="1:8">
      <c r="A44" s="1"/>
      <c r="B44" s="1"/>
      <c r="C44" s="1"/>
      <c r="D44" s="1"/>
      <c r="E44" s="1"/>
      <c r="F44" s="1"/>
      <c r="G44" s="1"/>
      <c r="H44" s="1"/>
    </row>
  </sheetData>
  <sheetProtection sheet="1" objects="1" scenarios="1"/>
  <protectedRanges>
    <protectedRange sqref="D5:F6 F7:F9 C14:F41" name="Alue1"/>
  </protectedRanges>
  <mergeCells count="2">
    <mergeCell ref="D5:F5"/>
    <mergeCell ref="D6:F6"/>
  </mergeCells>
  <conditionalFormatting sqref="G14:G41">
    <cfRule type="cellIs" dxfId="41" priority="1" operator="greaterThan">
      <formula>7</formula>
    </cfRule>
    <cfRule type="cellIs" dxfId="40" priority="2" operator="greaterThan">
      <formula>8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B7870-1B52-4C3A-A0C4-AB3632D48B07}">
  <dimension ref="A1:J61"/>
  <sheetViews>
    <sheetView topLeftCell="B26" zoomScaleNormal="100" workbookViewId="0">
      <selection activeCell="G9" sqref="G9"/>
    </sheetView>
  </sheetViews>
  <sheetFormatPr defaultRowHeight="15"/>
  <cols>
    <col min="1" max="1" width="5.85546875" customWidth="1"/>
    <col min="2" max="3" width="10.28515625" customWidth="1"/>
    <col min="4" max="5" width="10.5703125" customWidth="1"/>
    <col min="6" max="6" width="10.28515625" customWidth="1"/>
    <col min="7" max="7" width="11.85546875" customWidth="1"/>
    <col min="8" max="8" width="10.28515625" customWidth="1"/>
    <col min="9" max="9" width="5.85546875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 ht="18.75">
      <c r="A3" s="1"/>
      <c r="B3" s="24" t="s">
        <v>16</v>
      </c>
      <c r="C3" s="25"/>
      <c r="D3" s="25"/>
      <c r="E3" s="1"/>
      <c r="F3" s="1"/>
      <c r="G3" s="1"/>
      <c r="H3" s="1"/>
      <c r="I3" s="1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 t="s">
        <v>17</v>
      </c>
      <c r="C5" s="1"/>
      <c r="D5" s="26"/>
      <c r="E5" s="40" t="s">
        <v>18</v>
      </c>
      <c r="F5" s="41"/>
      <c r="G5" s="42"/>
      <c r="H5" s="1"/>
      <c r="I5" s="1"/>
    </row>
    <row r="6" spans="1:9">
      <c r="A6" s="1"/>
      <c r="B6" s="1" t="s">
        <v>19</v>
      </c>
      <c r="C6" s="1"/>
      <c r="D6" s="26"/>
      <c r="E6" s="1"/>
      <c r="F6" s="1"/>
      <c r="G6" s="22">
        <v>11</v>
      </c>
      <c r="H6" s="1"/>
      <c r="I6" s="1"/>
    </row>
    <row r="7" spans="1:9">
      <c r="A7" s="1"/>
      <c r="B7" s="1" t="s">
        <v>20</v>
      </c>
      <c r="C7" s="1"/>
      <c r="D7" s="26"/>
      <c r="E7" s="1"/>
      <c r="F7" s="1"/>
      <c r="G7" s="22">
        <v>0</v>
      </c>
      <c r="H7" s="1"/>
      <c r="I7" s="1"/>
    </row>
    <row r="8" spans="1:9">
      <c r="A8" s="1"/>
      <c r="B8" s="1" t="s">
        <v>21</v>
      </c>
      <c r="C8" s="1"/>
      <c r="D8" s="26"/>
      <c r="E8" s="1"/>
      <c r="F8" s="1"/>
      <c r="G8" s="27">
        <f>SUM(G6:G7)</f>
        <v>11</v>
      </c>
      <c r="H8" s="1"/>
      <c r="I8" s="1"/>
    </row>
    <row r="9" spans="1:9">
      <c r="A9" s="1"/>
      <c r="B9" s="1" t="s">
        <v>8</v>
      </c>
      <c r="C9" s="1"/>
      <c r="D9" s="26"/>
      <c r="E9" s="1"/>
      <c r="F9" s="1"/>
      <c r="G9" s="22">
        <v>3</v>
      </c>
      <c r="H9" s="1"/>
      <c r="I9" s="1"/>
    </row>
    <row r="10" spans="1:9">
      <c r="A10" s="1"/>
      <c r="B10" s="1" t="s">
        <v>22</v>
      </c>
      <c r="C10" s="1"/>
      <c r="D10" s="26"/>
      <c r="E10" s="1"/>
      <c r="F10" s="1"/>
      <c r="G10" s="23" t="s">
        <v>6</v>
      </c>
      <c r="H10" s="1"/>
      <c r="I10" s="1"/>
    </row>
    <row r="11" spans="1:9">
      <c r="A11" s="1"/>
      <c r="B11" s="1"/>
      <c r="C11" s="1"/>
      <c r="D11" s="26"/>
      <c r="E11" s="26"/>
      <c r="F11" s="26"/>
      <c r="G11" s="1"/>
      <c r="H11" s="1"/>
      <c r="I11" s="1"/>
    </row>
    <row r="12" spans="1:9">
      <c r="A12" s="1"/>
      <c r="B12" s="9" t="s">
        <v>9</v>
      </c>
      <c r="C12" s="9"/>
      <c r="D12" s="9"/>
      <c r="E12" s="1"/>
      <c r="F12" s="1"/>
      <c r="G12" s="1"/>
      <c r="H12" s="1"/>
      <c r="I12" s="1"/>
    </row>
    <row r="13" spans="1:9">
      <c r="A13" s="1"/>
      <c r="B13" s="9"/>
      <c r="C13" s="9"/>
      <c r="D13" s="9"/>
      <c r="E13" s="1"/>
      <c r="F13" s="1"/>
      <c r="G13" s="1"/>
      <c r="H13" s="1"/>
      <c r="I13" s="1"/>
    </row>
    <row r="14" spans="1:9" ht="35.1" customHeight="1">
      <c r="A14" s="1"/>
      <c r="B14" s="28" t="s">
        <v>10</v>
      </c>
      <c r="C14" s="28" t="s">
        <v>23</v>
      </c>
      <c r="D14" s="29" t="s">
        <v>24</v>
      </c>
      <c r="E14" s="29" t="s">
        <v>25</v>
      </c>
      <c r="F14" s="29" t="s">
        <v>26</v>
      </c>
      <c r="G14" s="29" t="s">
        <v>14</v>
      </c>
      <c r="H14" s="30" t="s">
        <v>15</v>
      </c>
      <c r="I14" s="1"/>
    </row>
    <row r="15" spans="1:9">
      <c r="A15" s="1"/>
      <c r="B15" s="5">
        <v>45607</v>
      </c>
      <c r="C15" s="3">
        <v>11</v>
      </c>
      <c r="D15" s="3">
        <v>0</v>
      </c>
      <c r="E15" s="3">
        <v>0</v>
      </c>
      <c r="F15" s="10">
        <f t="shared" ref="F15:F42" si="0">(C15*1.75)+(D15*0.5381)+E15</f>
        <v>19.25</v>
      </c>
      <c r="G15" s="3">
        <v>3</v>
      </c>
      <c r="H15" s="31">
        <f>IFERROR(SUM(C15*1.75,D15*0.5381,E15)/G15,0)</f>
        <v>6.416666666666667</v>
      </c>
      <c r="I15" s="1"/>
    </row>
    <row r="16" spans="1:9">
      <c r="A16" s="1"/>
      <c r="B16" s="5">
        <v>45608</v>
      </c>
      <c r="C16" s="3">
        <v>11</v>
      </c>
      <c r="D16" s="3">
        <v>0</v>
      </c>
      <c r="E16" s="3">
        <v>0</v>
      </c>
      <c r="F16" s="10">
        <f t="shared" si="0"/>
        <v>19.25</v>
      </c>
      <c r="G16" s="3">
        <v>3</v>
      </c>
      <c r="H16" s="31">
        <f t="shared" ref="H16:H21" si="1">IFERROR(SUM(C16*1.75,D16*0.5381,E16)/G16,0)</f>
        <v>6.416666666666667</v>
      </c>
      <c r="I16" s="1"/>
    </row>
    <row r="17" spans="1:10">
      <c r="A17" s="1"/>
      <c r="B17" s="5">
        <v>45609</v>
      </c>
      <c r="C17" s="3">
        <v>9</v>
      </c>
      <c r="D17" s="3">
        <v>0</v>
      </c>
      <c r="E17" s="3">
        <v>0</v>
      </c>
      <c r="F17" s="10">
        <f t="shared" si="0"/>
        <v>15.75</v>
      </c>
      <c r="G17" s="3">
        <v>3</v>
      </c>
      <c r="H17" s="31">
        <f t="shared" si="1"/>
        <v>5.25</v>
      </c>
      <c r="I17" s="1"/>
    </row>
    <row r="18" spans="1:10">
      <c r="A18" s="1"/>
      <c r="B18" s="5">
        <v>45610</v>
      </c>
      <c r="C18" s="3">
        <v>9</v>
      </c>
      <c r="D18" s="3">
        <v>0</v>
      </c>
      <c r="E18" s="3">
        <v>0</v>
      </c>
      <c r="F18" s="10">
        <f t="shared" si="0"/>
        <v>15.75</v>
      </c>
      <c r="G18" s="3">
        <v>3</v>
      </c>
      <c r="H18" s="31">
        <f t="shared" si="1"/>
        <v>5.25</v>
      </c>
      <c r="I18" s="32"/>
    </row>
    <row r="19" spans="1:10">
      <c r="A19" s="1"/>
      <c r="B19" s="5">
        <v>45611</v>
      </c>
      <c r="C19" s="3">
        <v>8</v>
      </c>
      <c r="D19" s="3">
        <v>0</v>
      </c>
      <c r="E19" s="3">
        <v>0</v>
      </c>
      <c r="F19" s="10">
        <f t="shared" si="0"/>
        <v>14</v>
      </c>
      <c r="G19" s="3">
        <v>3</v>
      </c>
      <c r="H19" s="31">
        <f t="shared" si="1"/>
        <v>4.666666666666667</v>
      </c>
      <c r="I19" s="32"/>
    </row>
    <row r="20" spans="1:10">
      <c r="A20" s="1"/>
      <c r="B20" s="5">
        <v>45612</v>
      </c>
      <c r="C20" s="3">
        <v>0</v>
      </c>
      <c r="D20" s="3">
        <v>0</v>
      </c>
      <c r="E20" s="3">
        <v>0</v>
      </c>
      <c r="F20" s="10">
        <f t="shared" si="0"/>
        <v>0</v>
      </c>
      <c r="G20" s="3">
        <v>0</v>
      </c>
      <c r="H20" s="31">
        <f t="shared" si="1"/>
        <v>0</v>
      </c>
      <c r="I20" s="1"/>
    </row>
    <row r="21" spans="1:10">
      <c r="A21" s="1"/>
      <c r="B21" s="5">
        <v>45613</v>
      </c>
      <c r="C21" s="3">
        <v>0</v>
      </c>
      <c r="D21" s="3">
        <v>0</v>
      </c>
      <c r="E21" s="3">
        <v>0</v>
      </c>
      <c r="F21" s="10">
        <f t="shared" si="0"/>
        <v>0</v>
      </c>
      <c r="G21" s="3">
        <v>0</v>
      </c>
      <c r="H21" s="31">
        <f t="shared" si="1"/>
        <v>0</v>
      </c>
      <c r="I21" s="1"/>
    </row>
    <row r="22" spans="1:10">
      <c r="A22" s="1"/>
      <c r="B22" s="5">
        <v>45614</v>
      </c>
      <c r="C22" s="3">
        <v>10</v>
      </c>
      <c r="D22" s="3">
        <v>0</v>
      </c>
      <c r="E22" s="3">
        <v>0</v>
      </c>
      <c r="F22" s="10">
        <f t="shared" si="0"/>
        <v>17.5</v>
      </c>
      <c r="G22" s="3">
        <v>3</v>
      </c>
      <c r="H22" s="31">
        <f>IFERROR(SUM(C22*1.75,D22*0.5381,E22)/G22,0)</f>
        <v>5.833333333333333</v>
      </c>
      <c r="I22" s="1"/>
    </row>
    <row r="23" spans="1:10">
      <c r="A23" s="1"/>
      <c r="B23" s="5">
        <v>45615</v>
      </c>
      <c r="C23" s="3">
        <v>10</v>
      </c>
      <c r="D23" s="3">
        <v>0</v>
      </c>
      <c r="E23" s="3">
        <v>0</v>
      </c>
      <c r="F23" s="10">
        <f t="shared" si="0"/>
        <v>17.5</v>
      </c>
      <c r="G23" s="3">
        <v>3</v>
      </c>
      <c r="H23" s="31">
        <f t="shared" ref="H23:H27" si="2">IFERROR(SUM(C23*1.75,D23*0.5381,E23)/G23,0)</f>
        <v>5.833333333333333</v>
      </c>
      <c r="I23" s="1"/>
    </row>
    <row r="24" spans="1:10">
      <c r="A24" s="1"/>
      <c r="B24" s="5">
        <v>45616</v>
      </c>
      <c r="C24" s="3">
        <v>9</v>
      </c>
      <c r="D24" s="3">
        <v>0</v>
      </c>
      <c r="E24" s="3">
        <v>0</v>
      </c>
      <c r="F24" s="10">
        <f t="shared" si="0"/>
        <v>15.75</v>
      </c>
      <c r="G24" s="3">
        <v>3</v>
      </c>
      <c r="H24" s="31">
        <f t="shared" si="2"/>
        <v>5.25</v>
      </c>
      <c r="I24" s="1"/>
    </row>
    <row r="25" spans="1:10">
      <c r="A25" s="1"/>
      <c r="B25" s="5">
        <v>45617</v>
      </c>
      <c r="C25" s="3">
        <v>11</v>
      </c>
      <c r="D25" s="3">
        <v>0</v>
      </c>
      <c r="E25" s="3">
        <v>0</v>
      </c>
      <c r="F25" s="10">
        <f t="shared" si="0"/>
        <v>19.25</v>
      </c>
      <c r="G25" s="3">
        <v>3</v>
      </c>
      <c r="H25" s="31">
        <f t="shared" si="2"/>
        <v>6.416666666666667</v>
      </c>
      <c r="I25" s="1"/>
      <c r="J25" t="s">
        <v>27</v>
      </c>
    </row>
    <row r="26" spans="1:10">
      <c r="A26" s="1"/>
      <c r="B26" s="5">
        <v>45618</v>
      </c>
      <c r="C26" s="3">
        <v>8</v>
      </c>
      <c r="D26" s="3">
        <v>0</v>
      </c>
      <c r="E26" s="3">
        <v>0</v>
      </c>
      <c r="F26" s="10">
        <f t="shared" si="0"/>
        <v>14</v>
      </c>
      <c r="G26" s="3">
        <v>3</v>
      </c>
      <c r="H26" s="31">
        <f t="shared" si="2"/>
        <v>4.666666666666667</v>
      </c>
      <c r="I26" s="1"/>
    </row>
    <row r="27" spans="1:10">
      <c r="A27" s="1"/>
      <c r="B27" s="5">
        <v>45619</v>
      </c>
      <c r="C27" s="3">
        <v>0</v>
      </c>
      <c r="D27" s="3">
        <v>0</v>
      </c>
      <c r="E27" s="3">
        <v>0</v>
      </c>
      <c r="F27" s="10">
        <f t="shared" si="0"/>
        <v>0</v>
      </c>
      <c r="G27" s="3">
        <v>0</v>
      </c>
      <c r="H27" s="31">
        <f t="shared" si="2"/>
        <v>0</v>
      </c>
      <c r="I27" s="1"/>
    </row>
    <row r="28" spans="1:10">
      <c r="A28" s="1"/>
      <c r="B28" s="5">
        <v>45620</v>
      </c>
      <c r="C28" s="3">
        <v>0</v>
      </c>
      <c r="D28" s="3">
        <v>0</v>
      </c>
      <c r="E28" s="3">
        <v>0</v>
      </c>
      <c r="F28" s="10">
        <f>(C28*1.75)+(D28*0.5381)+E28</f>
        <v>0</v>
      </c>
      <c r="G28" s="3">
        <v>0</v>
      </c>
      <c r="H28" s="31">
        <f>IFERROR(SUM(C28*1.75,D28*0.5381,E28)/G28,0)</f>
        <v>0</v>
      </c>
      <c r="I28" s="1"/>
    </row>
    <row r="29" spans="1:10">
      <c r="A29" s="1"/>
      <c r="B29" s="5">
        <v>45670</v>
      </c>
      <c r="C29" s="3">
        <v>10</v>
      </c>
      <c r="D29" s="3">
        <v>0</v>
      </c>
      <c r="E29" s="3">
        <v>0</v>
      </c>
      <c r="F29" s="10">
        <f t="shared" si="0"/>
        <v>17.5</v>
      </c>
      <c r="G29" s="3">
        <v>3</v>
      </c>
      <c r="H29" s="31">
        <f>IFERROR(SUM(C29*1.75,D29*0.5381,E29)/G29,0)</f>
        <v>5.833333333333333</v>
      </c>
      <c r="I29" s="1"/>
    </row>
    <row r="30" spans="1:10">
      <c r="A30" s="1"/>
      <c r="B30" s="5">
        <v>45671</v>
      </c>
      <c r="C30" s="3">
        <v>11</v>
      </c>
      <c r="D30" s="3">
        <v>0</v>
      </c>
      <c r="E30" s="3">
        <v>0</v>
      </c>
      <c r="F30" s="10">
        <f>(C30*1.75)+(D30*0.5381)+E30</f>
        <v>19.25</v>
      </c>
      <c r="G30" s="3">
        <v>3</v>
      </c>
      <c r="H30" s="31">
        <f>IFERROR(SUM(C30*1.75,D30*0.5381,E30)/G30,0)</f>
        <v>6.416666666666667</v>
      </c>
      <c r="I30" s="1"/>
    </row>
    <row r="31" spans="1:10">
      <c r="A31" s="1"/>
      <c r="B31" s="5">
        <v>45672</v>
      </c>
      <c r="C31" s="3">
        <v>10</v>
      </c>
      <c r="D31" s="3">
        <v>0</v>
      </c>
      <c r="E31" s="3">
        <v>0</v>
      </c>
      <c r="F31" s="10">
        <f t="shared" si="0"/>
        <v>17.5</v>
      </c>
      <c r="G31" s="3">
        <v>3</v>
      </c>
      <c r="H31" s="31">
        <f t="shared" ref="H31:H35" si="3">IFERROR(SUM(C31*1.75,D31*0.5381,E31)/G31,0)</f>
        <v>5.833333333333333</v>
      </c>
      <c r="I31" s="1"/>
    </row>
    <row r="32" spans="1:10">
      <c r="A32" s="1"/>
      <c r="B32" s="5">
        <v>45673</v>
      </c>
      <c r="C32" s="3">
        <v>11</v>
      </c>
      <c r="D32" s="3">
        <v>0</v>
      </c>
      <c r="E32" s="3">
        <v>0</v>
      </c>
      <c r="F32" s="10">
        <f t="shared" si="0"/>
        <v>19.25</v>
      </c>
      <c r="G32" s="3">
        <v>3</v>
      </c>
      <c r="H32" s="31">
        <f t="shared" si="3"/>
        <v>6.416666666666667</v>
      </c>
      <c r="I32" s="1"/>
    </row>
    <row r="33" spans="1:9">
      <c r="A33" s="1"/>
      <c r="B33" s="5">
        <v>45674</v>
      </c>
      <c r="C33" s="3">
        <v>9</v>
      </c>
      <c r="D33" s="3">
        <v>0</v>
      </c>
      <c r="E33" s="3">
        <v>0</v>
      </c>
      <c r="F33" s="10">
        <f t="shared" si="0"/>
        <v>15.75</v>
      </c>
      <c r="G33" s="3">
        <v>3</v>
      </c>
      <c r="H33" s="31">
        <f t="shared" si="3"/>
        <v>5.25</v>
      </c>
      <c r="I33" s="1"/>
    </row>
    <row r="34" spans="1:9">
      <c r="A34" s="1"/>
      <c r="B34" s="5">
        <v>45675</v>
      </c>
      <c r="C34" s="3">
        <v>0</v>
      </c>
      <c r="D34" s="3">
        <v>0</v>
      </c>
      <c r="E34" s="3">
        <v>0</v>
      </c>
      <c r="F34" s="10">
        <f t="shared" si="0"/>
        <v>0</v>
      </c>
      <c r="G34" s="3">
        <v>0</v>
      </c>
      <c r="H34" s="31">
        <f t="shared" si="3"/>
        <v>0</v>
      </c>
      <c r="I34" s="1"/>
    </row>
    <row r="35" spans="1:9">
      <c r="A35" s="1"/>
      <c r="B35" s="5">
        <v>45676</v>
      </c>
      <c r="C35" s="3">
        <v>0</v>
      </c>
      <c r="D35" s="3">
        <v>0</v>
      </c>
      <c r="E35" s="3">
        <v>0</v>
      </c>
      <c r="F35" s="10">
        <f t="shared" si="0"/>
        <v>0</v>
      </c>
      <c r="G35" s="3">
        <v>0</v>
      </c>
      <c r="H35" s="31">
        <f t="shared" si="3"/>
        <v>0</v>
      </c>
      <c r="I35" s="1"/>
    </row>
    <row r="36" spans="1:9">
      <c r="A36" s="1"/>
      <c r="B36" s="5">
        <v>45677</v>
      </c>
      <c r="C36" s="3">
        <v>8</v>
      </c>
      <c r="D36" s="3">
        <v>0</v>
      </c>
      <c r="E36" s="3">
        <v>0</v>
      </c>
      <c r="F36" s="10">
        <f t="shared" si="0"/>
        <v>14</v>
      </c>
      <c r="G36" s="3">
        <v>2</v>
      </c>
      <c r="H36" s="31">
        <f>IFERROR(SUM(C36*1.75,D36*0.5381,E36)/G36,0)</f>
        <v>7</v>
      </c>
      <c r="I36" s="1"/>
    </row>
    <row r="37" spans="1:9">
      <c r="A37" s="1"/>
      <c r="B37" s="5">
        <v>45678</v>
      </c>
      <c r="C37" s="3">
        <v>10</v>
      </c>
      <c r="D37" s="3">
        <v>0</v>
      </c>
      <c r="E37" s="3">
        <v>0</v>
      </c>
      <c r="F37" s="10">
        <f t="shared" si="0"/>
        <v>17.5</v>
      </c>
      <c r="G37" s="3">
        <v>3</v>
      </c>
      <c r="H37" s="31">
        <f t="shared" ref="H37:H42" si="4">IFERROR(SUM(C37*1.75,D37*0.5381,E37)/G37,0)</f>
        <v>5.833333333333333</v>
      </c>
      <c r="I37" s="1"/>
    </row>
    <row r="38" spans="1:9">
      <c r="A38" s="1"/>
      <c r="B38" s="5">
        <v>45679</v>
      </c>
      <c r="C38" s="3">
        <v>10</v>
      </c>
      <c r="D38" s="3">
        <v>0</v>
      </c>
      <c r="E38" s="3">
        <v>0</v>
      </c>
      <c r="F38" s="10">
        <f t="shared" si="0"/>
        <v>17.5</v>
      </c>
      <c r="G38" s="3">
        <v>3</v>
      </c>
      <c r="H38" s="31">
        <f t="shared" si="4"/>
        <v>5.833333333333333</v>
      </c>
      <c r="I38" s="1"/>
    </row>
    <row r="39" spans="1:9">
      <c r="A39" s="1"/>
      <c r="B39" s="5">
        <v>45680</v>
      </c>
      <c r="C39" s="3">
        <v>7</v>
      </c>
      <c r="D39" s="3">
        <v>0</v>
      </c>
      <c r="E39" s="3">
        <v>0</v>
      </c>
      <c r="F39" s="10">
        <f t="shared" si="0"/>
        <v>12.25</v>
      </c>
      <c r="G39" s="3">
        <v>3</v>
      </c>
      <c r="H39" s="31">
        <f t="shared" si="4"/>
        <v>4.083333333333333</v>
      </c>
      <c r="I39" s="1"/>
    </row>
    <row r="40" spans="1:9">
      <c r="A40" s="1"/>
      <c r="B40" s="5">
        <v>45681</v>
      </c>
      <c r="C40" s="3">
        <v>6</v>
      </c>
      <c r="D40" s="3">
        <v>0</v>
      </c>
      <c r="E40" s="3">
        <v>0</v>
      </c>
      <c r="F40" s="10">
        <f t="shared" si="0"/>
        <v>10.5</v>
      </c>
      <c r="G40" s="3">
        <v>2</v>
      </c>
      <c r="H40" s="31">
        <f t="shared" si="4"/>
        <v>5.25</v>
      </c>
      <c r="I40" s="1"/>
    </row>
    <row r="41" spans="1:9">
      <c r="A41" s="1"/>
      <c r="B41" s="5">
        <v>45682</v>
      </c>
      <c r="C41" s="3">
        <v>0</v>
      </c>
      <c r="D41" s="3">
        <v>0</v>
      </c>
      <c r="E41" s="3">
        <v>0</v>
      </c>
      <c r="F41" s="10">
        <f t="shared" si="0"/>
        <v>0</v>
      </c>
      <c r="G41" s="3">
        <v>0</v>
      </c>
      <c r="H41" s="31">
        <f t="shared" si="4"/>
        <v>0</v>
      </c>
      <c r="I41" s="1"/>
    </row>
    <row r="42" spans="1:9">
      <c r="A42" s="1"/>
      <c r="B42" s="5">
        <v>45683</v>
      </c>
      <c r="C42" s="3">
        <v>0</v>
      </c>
      <c r="D42" s="3">
        <v>0</v>
      </c>
      <c r="E42" s="3">
        <v>0</v>
      </c>
      <c r="F42" s="10">
        <f t="shared" si="0"/>
        <v>0</v>
      </c>
      <c r="G42" s="3">
        <v>0</v>
      </c>
      <c r="H42" s="31">
        <f t="shared" si="4"/>
        <v>0</v>
      </c>
      <c r="I42" s="1"/>
    </row>
    <row r="43" spans="1:9">
      <c r="A43" s="1"/>
      <c r="B43" s="1"/>
      <c r="C43" s="1"/>
      <c r="D43" s="1"/>
      <c r="E43" s="1"/>
      <c r="F43" s="1"/>
      <c r="G43" s="1"/>
      <c r="H43" s="1"/>
      <c r="I43" s="1"/>
    </row>
    <row r="44" spans="1:9">
      <c r="A44" s="1"/>
      <c r="B44" s="33"/>
      <c r="C44" s="34"/>
      <c r="D44" s="34"/>
      <c r="E44" s="34"/>
      <c r="F44" s="34"/>
      <c r="G44" s="34"/>
      <c r="H44" s="35"/>
      <c r="I44" s="1"/>
    </row>
    <row r="45" spans="1:9">
      <c r="A45" s="14"/>
      <c r="B45" s="36" t="s">
        <v>28</v>
      </c>
      <c r="C45" s="37"/>
      <c r="D45" s="37"/>
      <c r="E45" s="37"/>
      <c r="F45" s="14"/>
      <c r="G45" s="14"/>
      <c r="H45" s="14"/>
      <c r="I45" s="14"/>
    </row>
    <row r="46" spans="1:9">
      <c r="A46" s="14"/>
      <c r="B46" s="43"/>
      <c r="C46" s="44"/>
      <c r="D46" s="44"/>
      <c r="E46" s="44"/>
      <c r="F46" s="44"/>
      <c r="G46" s="44"/>
      <c r="H46" s="45"/>
      <c r="I46" s="14"/>
    </row>
    <row r="47" spans="1:9">
      <c r="A47" s="14"/>
      <c r="B47" s="46"/>
      <c r="C47" s="47"/>
      <c r="D47" s="47"/>
      <c r="E47" s="47"/>
      <c r="F47" s="47"/>
      <c r="G47" s="47"/>
      <c r="H47" s="48"/>
      <c r="I47" s="14"/>
    </row>
    <row r="48" spans="1:9">
      <c r="A48" s="14"/>
      <c r="B48" s="46"/>
      <c r="C48" s="47"/>
      <c r="D48" s="47"/>
      <c r="E48" s="47"/>
      <c r="F48" s="47"/>
      <c r="G48" s="47"/>
      <c r="H48" s="48"/>
      <c r="I48" s="14"/>
    </row>
    <row r="49" spans="1:9">
      <c r="A49" s="14"/>
      <c r="B49" s="46"/>
      <c r="C49" s="47"/>
      <c r="D49" s="47"/>
      <c r="E49" s="47"/>
      <c r="F49" s="47"/>
      <c r="G49" s="47"/>
      <c r="H49" s="48"/>
      <c r="I49" s="14"/>
    </row>
    <row r="50" spans="1:9">
      <c r="A50" s="14"/>
      <c r="B50" s="46"/>
      <c r="C50" s="47"/>
      <c r="D50" s="47"/>
      <c r="E50" s="47"/>
      <c r="F50" s="47"/>
      <c r="G50" s="47"/>
      <c r="H50" s="48"/>
      <c r="I50" s="14"/>
    </row>
    <row r="51" spans="1:9">
      <c r="A51" s="14"/>
      <c r="B51" s="46"/>
      <c r="C51" s="47"/>
      <c r="D51" s="47"/>
      <c r="E51" s="47"/>
      <c r="F51" s="47"/>
      <c r="G51" s="47"/>
      <c r="H51" s="48"/>
      <c r="I51" s="14"/>
    </row>
    <row r="52" spans="1:9">
      <c r="A52" s="14"/>
      <c r="B52" s="46"/>
      <c r="C52" s="47"/>
      <c r="D52" s="47"/>
      <c r="E52" s="47"/>
      <c r="F52" s="47"/>
      <c r="G52" s="47"/>
      <c r="H52" s="48"/>
      <c r="I52" s="14"/>
    </row>
    <row r="53" spans="1:9">
      <c r="A53" s="14"/>
      <c r="B53" s="46"/>
      <c r="C53" s="47"/>
      <c r="D53" s="47"/>
      <c r="E53" s="47"/>
      <c r="F53" s="47"/>
      <c r="G53" s="47"/>
      <c r="H53" s="48"/>
      <c r="I53" s="14"/>
    </row>
    <row r="54" spans="1:9">
      <c r="A54" s="14"/>
      <c r="B54" s="46"/>
      <c r="C54" s="47"/>
      <c r="D54" s="47"/>
      <c r="E54" s="47"/>
      <c r="F54" s="47"/>
      <c r="G54" s="47"/>
      <c r="H54" s="48"/>
      <c r="I54" s="14"/>
    </row>
    <row r="55" spans="1:9">
      <c r="A55" s="14"/>
      <c r="B55" s="46"/>
      <c r="C55" s="47"/>
      <c r="D55" s="47"/>
      <c r="E55" s="47"/>
      <c r="F55" s="47"/>
      <c r="G55" s="47"/>
      <c r="H55" s="48"/>
      <c r="I55" s="14"/>
    </row>
    <row r="56" spans="1:9">
      <c r="A56" s="14"/>
      <c r="B56" s="46"/>
      <c r="C56" s="47"/>
      <c r="D56" s="47"/>
      <c r="E56" s="47"/>
      <c r="F56" s="47"/>
      <c r="G56" s="47"/>
      <c r="H56" s="48"/>
      <c r="I56" s="14"/>
    </row>
    <row r="57" spans="1:9">
      <c r="A57" s="14"/>
      <c r="B57" s="46"/>
      <c r="C57" s="47"/>
      <c r="D57" s="47"/>
      <c r="E57" s="47"/>
      <c r="F57" s="47"/>
      <c r="G57" s="47"/>
      <c r="H57" s="48"/>
      <c r="I57" s="14"/>
    </row>
    <row r="58" spans="1:9">
      <c r="A58" s="14"/>
      <c r="B58" s="46"/>
      <c r="C58" s="47"/>
      <c r="D58" s="47"/>
      <c r="E58" s="47"/>
      <c r="F58" s="47"/>
      <c r="G58" s="47"/>
      <c r="H58" s="48"/>
      <c r="I58" s="14"/>
    </row>
    <row r="59" spans="1:9">
      <c r="A59" s="14"/>
      <c r="B59" s="49"/>
      <c r="C59" s="50"/>
      <c r="D59" s="50"/>
      <c r="E59" s="50"/>
      <c r="F59" s="50"/>
      <c r="G59" s="50"/>
      <c r="H59" s="51"/>
      <c r="I59" s="14"/>
    </row>
    <row r="60" spans="1:9">
      <c r="A60" s="14"/>
      <c r="B60" s="14"/>
      <c r="C60" s="14"/>
      <c r="D60" s="14"/>
      <c r="E60" s="14"/>
      <c r="F60" s="14"/>
      <c r="G60" s="14"/>
      <c r="H60" s="14"/>
      <c r="I60" s="14"/>
    </row>
    <row r="61" spans="1:9">
      <c r="A61" s="14"/>
      <c r="B61" s="14"/>
      <c r="C61" s="14"/>
      <c r="D61" s="14"/>
      <c r="E61" s="14"/>
      <c r="F61" s="14"/>
      <c r="G61" s="14"/>
      <c r="H61" s="14"/>
      <c r="I61" s="14"/>
    </row>
  </sheetData>
  <sheetProtection sheet="1" selectLockedCells="1"/>
  <protectedRanges>
    <protectedRange sqref="E5 G6:G7 G9:G10 C15:E42 G15:G42 B46" name="Alue1"/>
  </protectedRanges>
  <mergeCells count="2">
    <mergeCell ref="E5:G5"/>
    <mergeCell ref="B46:H59"/>
  </mergeCells>
  <conditionalFormatting sqref="F15:F42">
    <cfRule type="cellIs" dxfId="39" priority="1" operator="greaterThan">
      <formula>21</formula>
    </cfRule>
  </conditionalFormatting>
  <conditionalFormatting sqref="H15:H42">
    <cfRule type="cellIs" dxfId="38" priority="2" operator="greaterThan">
      <formula>7</formula>
    </cfRule>
    <cfRule type="cellIs" dxfId="37" priority="3" operator="greaterThan">
      <formula>8</formula>
    </cfRule>
  </conditionalFormatting>
  <conditionalFormatting sqref="H44">
    <cfRule type="cellIs" dxfId="36" priority="4" operator="greaterThan">
      <formula>7</formula>
    </cfRule>
    <cfRule type="cellIs" dxfId="35" priority="5" operator="greaterThan">
      <formula>8</formula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BEFCF-BCFA-44CE-AB44-22DA6928E324}">
  <dimension ref="A1:J61"/>
  <sheetViews>
    <sheetView topLeftCell="A14" zoomScaleNormal="100" workbookViewId="0">
      <selection activeCell="G9" sqref="G9"/>
    </sheetView>
  </sheetViews>
  <sheetFormatPr defaultRowHeight="15"/>
  <cols>
    <col min="1" max="1" width="5.85546875" customWidth="1"/>
    <col min="2" max="3" width="10.28515625" customWidth="1"/>
    <col min="4" max="5" width="10.5703125" customWidth="1"/>
    <col min="6" max="6" width="10.28515625" customWidth="1"/>
    <col min="7" max="7" width="11.85546875" customWidth="1"/>
    <col min="8" max="8" width="10.28515625" customWidth="1"/>
    <col min="9" max="9" width="5.85546875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 ht="18.75">
      <c r="A3" s="1"/>
      <c r="B3" s="24" t="s">
        <v>16</v>
      </c>
      <c r="C3" s="25"/>
      <c r="D3" s="25"/>
      <c r="E3" s="1"/>
      <c r="F3" s="1"/>
      <c r="G3" s="1"/>
      <c r="H3" s="1"/>
      <c r="I3" s="1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 t="s">
        <v>17</v>
      </c>
      <c r="C5" s="1"/>
      <c r="D5" s="26"/>
      <c r="E5" s="40" t="s">
        <v>29</v>
      </c>
      <c r="F5" s="41"/>
      <c r="G5" s="42"/>
      <c r="H5" s="1"/>
      <c r="I5" s="1"/>
    </row>
    <row r="6" spans="1:9">
      <c r="A6" s="1"/>
      <c r="B6" s="1" t="s">
        <v>19</v>
      </c>
      <c r="C6" s="1"/>
      <c r="D6" s="26"/>
      <c r="E6" s="1"/>
      <c r="F6" s="1"/>
      <c r="G6" s="22">
        <v>0</v>
      </c>
      <c r="H6" s="1"/>
      <c r="I6" s="1"/>
    </row>
    <row r="7" spans="1:9">
      <c r="A7" s="1"/>
      <c r="B7" s="1" t="s">
        <v>20</v>
      </c>
      <c r="C7" s="1"/>
      <c r="D7" s="26"/>
      <c r="E7" s="1"/>
      <c r="F7" s="1"/>
      <c r="G7" s="22">
        <v>12</v>
      </c>
      <c r="H7" s="1"/>
      <c r="I7" s="1"/>
    </row>
    <row r="8" spans="1:9">
      <c r="A8" s="1"/>
      <c r="B8" s="1" t="s">
        <v>21</v>
      </c>
      <c r="C8" s="1"/>
      <c r="D8" s="26"/>
      <c r="E8" s="1"/>
      <c r="F8" s="1"/>
      <c r="G8" s="27">
        <f>SUM(G6:G7)</f>
        <v>12</v>
      </c>
      <c r="H8" s="1"/>
      <c r="I8" s="1"/>
    </row>
    <row r="9" spans="1:9">
      <c r="A9" s="1"/>
      <c r="B9" s="1" t="s">
        <v>8</v>
      </c>
      <c r="C9" s="1"/>
      <c r="D9" s="26"/>
      <c r="E9" s="1"/>
      <c r="F9" s="1"/>
      <c r="G9" s="22">
        <v>3</v>
      </c>
      <c r="H9" s="1"/>
      <c r="I9" s="1"/>
    </row>
    <row r="10" spans="1:9">
      <c r="A10" s="1"/>
      <c r="B10" s="1" t="s">
        <v>22</v>
      </c>
      <c r="C10" s="1"/>
      <c r="D10" s="26"/>
      <c r="E10" s="1"/>
      <c r="F10" s="1"/>
      <c r="G10" s="23" t="s">
        <v>6</v>
      </c>
      <c r="H10" s="1"/>
      <c r="I10" s="1"/>
    </row>
    <row r="11" spans="1:9">
      <c r="A11" s="1"/>
      <c r="B11" s="1"/>
      <c r="C11" s="1"/>
      <c r="D11" s="26"/>
      <c r="E11" s="26"/>
      <c r="F11" s="26"/>
      <c r="G11" s="1"/>
      <c r="H11" s="1"/>
      <c r="I11" s="1"/>
    </row>
    <row r="12" spans="1:9">
      <c r="A12" s="1"/>
      <c r="B12" s="9" t="s">
        <v>9</v>
      </c>
      <c r="C12" s="9"/>
      <c r="D12" s="9"/>
      <c r="E12" s="1"/>
      <c r="F12" s="1"/>
      <c r="G12" s="1"/>
      <c r="H12" s="1"/>
      <c r="I12" s="1"/>
    </row>
    <row r="13" spans="1:9">
      <c r="A13" s="1"/>
      <c r="B13" s="9"/>
      <c r="C13" s="9"/>
      <c r="D13" s="9"/>
      <c r="E13" s="1"/>
      <c r="F13" s="1"/>
      <c r="G13" s="1"/>
      <c r="H13" s="1"/>
      <c r="I13" s="1"/>
    </row>
    <row r="14" spans="1:9" ht="35.1" customHeight="1">
      <c r="A14" s="1"/>
      <c r="B14" s="28" t="s">
        <v>10</v>
      </c>
      <c r="C14" s="28" t="s">
        <v>23</v>
      </c>
      <c r="D14" s="29" t="s">
        <v>24</v>
      </c>
      <c r="E14" s="29" t="s">
        <v>25</v>
      </c>
      <c r="F14" s="29" t="s">
        <v>26</v>
      </c>
      <c r="G14" s="29" t="s">
        <v>14</v>
      </c>
      <c r="H14" s="30" t="s">
        <v>15</v>
      </c>
      <c r="I14" s="1"/>
    </row>
    <row r="15" spans="1:9">
      <c r="A15" s="1"/>
      <c r="B15" s="5">
        <v>45607</v>
      </c>
      <c r="C15" s="3">
        <v>0</v>
      </c>
      <c r="D15" s="3">
        <v>0</v>
      </c>
      <c r="E15" s="3">
        <v>11</v>
      </c>
      <c r="F15" s="10">
        <f t="shared" ref="F15:F42" si="0">(C15*1.75)+(D15*0.5381)+E15</f>
        <v>11</v>
      </c>
      <c r="G15" s="3">
        <v>3</v>
      </c>
      <c r="H15" s="31">
        <f>IFERROR(SUM(C15*1.75,D15*0.5381,E15)/G15,0)</f>
        <v>3.6666666666666665</v>
      </c>
      <c r="I15" s="1"/>
    </row>
    <row r="16" spans="1:9">
      <c r="A16" s="1"/>
      <c r="B16" s="5">
        <v>45608</v>
      </c>
      <c r="C16" s="3">
        <v>0</v>
      </c>
      <c r="D16" s="3">
        <v>0</v>
      </c>
      <c r="E16" s="3">
        <v>12</v>
      </c>
      <c r="F16" s="10">
        <f t="shared" si="0"/>
        <v>12</v>
      </c>
      <c r="G16" s="3">
        <v>3</v>
      </c>
      <c r="H16" s="31">
        <f t="shared" ref="H16:H21" si="1">IFERROR(SUM(C16*1.75,D16*0.5381,E16)/G16,0)</f>
        <v>4</v>
      </c>
      <c r="I16" s="1"/>
    </row>
    <row r="17" spans="1:10">
      <c r="A17" s="1"/>
      <c r="B17" s="5">
        <v>45609</v>
      </c>
      <c r="C17" s="3">
        <v>0</v>
      </c>
      <c r="D17" s="3">
        <v>0</v>
      </c>
      <c r="E17" s="3">
        <v>11</v>
      </c>
      <c r="F17" s="10">
        <f t="shared" si="0"/>
        <v>11</v>
      </c>
      <c r="G17" s="3">
        <v>3</v>
      </c>
      <c r="H17" s="31">
        <f t="shared" si="1"/>
        <v>3.6666666666666665</v>
      </c>
      <c r="I17" s="1"/>
    </row>
    <row r="18" spans="1:10">
      <c r="A18" s="1"/>
      <c r="B18" s="5">
        <v>45610</v>
      </c>
      <c r="C18" s="3">
        <v>0</v>
      </c>
      <c r="D18" s="3">
        <v>0</v>
      </c>
      <c r="E18" s="3">
        <v>11</v>
      </c>
      <c r="F18" s="10">
        <f t="shared" si="0"/>
        <v>11</v>
      </c>
      <c r="G18" s="3">
        <v>3</v>
      </c>
      <c r="H18" s="31">
        <f t="shared" si="1"/>
        <v>3.6666666666666665</v>
      </c>
      <c r="I18" s="32"/>
    </row>
    <row r="19" spans="1:10">
      <c r="A19" s="1"/>
      <c r="B19" s="5">
        <v>45611</v>
      </c>
      <c r="C19" s="3">
        <v>0</v>
      </c>
      <c r="D19" s="3">
        <v>0</v>
      </c>
      <c r="E19" s="3">
        <v>9</v>
      </c>
      <c r="F19" s="10">
        <f t="shared" si="0"/>
        <v>9</v>
      </c>
      <c r="G19" s="3">
        <v>3</v>
      </c>
      <c r="H19" s="31">
        <f t="shared" si="1"/>
        <v>3</v>
      </c>
      <c r="I19" s="32"/>
    </row>
    <row r="20" spans="1:10">
      <c r="A20" s="1"/>
      <c r="B20" s="5">
        <v>45612</v>
      </c>
      <c r="C20" s="3">
        <v>0</v>
      </c>
      <c r="D20" s="3">
        <v>0</v>
      </c>
      <c r="E20" s="3">
        <v>0</v>
      </c>
      <c r="F20" s="10">
        <f t="shared" si="0"/>
        <v>0</v>
      </c>
      <c r="G20" s="3">
        <v>0</v>
      </c>
      <c r="H20" s="31">
        <f t="shared" si="1"/>
        <v>0</v>
      </c>
      <c r="I20" s="1"/>
    </row>
    <row r="21" spans="1:10">
      <c r="A21" s="1"/>
      <c r="B21" s="5">
        <v>45613</v>
      </c>
      <c r="C21" s="3">
        <v>0</v>
      </c>
      <c r="D21" s="3">
        <v>0</v>
      </c>
      <c r="E21" s="3">
        <v>0</v>
      </c>
      <c r="F21" s="10">
        <f t="shared" si="0"/>
        <v>0</v>
      </c>
      <c r="G21" s="3">
        <v>0</v>
      </c>
      <c r="H21" s="31">
        <f t="shared" si="1"/>
        <v>0</v>
      </c>
      <c r="I21" s="1"/>
    </row>
    <row r="22" spans="1:10">
      <c r="A22" s="1"/>
      <c r="B22" s="5">
        <v>45614</v>
      </c>
      <c r="C22" s="3">
        <v>0</v>
      </c>
      <c r="D22" s="3">
        <v>0</v>
      </c>
      <c r="E22" s="3">
        <v>9</v>
      </c>
      <c r="F22" s="10">
        <f t="shared" si="0"/>
        <v>9</v>
      </c>
      <c r="G22" s="3">
        <v>2</v>
      </c>
      <c r="H22" s="31">
        <f>IFERROR(SUM(C22*1.75,D22*0.5381,E22)/G22,0)</f>
        <v>4.5</v>
      </c>
      <c r="I22" s="1"/>
    </row>
    <row r="23" spans="1:10">
      <c r="A23" s="1"/>
      <c r="B23" s="5">
        <v>45615</v>
      </c>
      <c r="C23" s="3">
        <v>0</v>
      </c>
      <c r="D23" s="3">
        <v>0</v>
      </c>
      <c r="E23" s="3">
        <v>11</v>
      </c>
      <c r="F23" s="10">
        <f t="shared" si="0"/>
        <v>11</v>
      </c>
      <c r="G23" s="3">
        <v>3</v>
      </c>
      <c r="H23" s="31">
        <f t="shared" ref="H23:H28" si="2">IFERROR(SUM(C23*1.75,D23*0.5381,E23)/G23,0)</f>
        <v>3.6666666666666665</v>
      </c>
      <c r="I23" s="1"/>
    </row>
    <row r="24" spans="1:10">
      <c r="A24" s="1"/>
      <c r="B24" s="5">
        <v>45616</v>
      </c>
      <c r="C24" s="3">
        <v>0</v>
      </c>
      <c r="D24" s="3">
        <v>0</v>
      </c>
      <c r="E24" s="3">
        <v>10</v>
      </c>
      <c r="F24" s="10">
        <f t="shared" si="0"/>
        <v>10</v>
      </c>
      <c r="G24" s="3">
        <v>3</v>
      </c>
      <c r="H24" s="31">
        <f t="shared" si="2"/>
        <v>3.3333333333333335</v>
      </c>
      <c r="I24" s="1"/>
    </row>
    <row r="25" spans="1:10">
      <c r="A25" s="1"/>
      <c r="B25" s="5">
        <v>45617</v>
      </c>
      <c r="C25" s="3">
        <v>0</v>
      </c>
      <c r="D25" s="3">
        <v>0</v>
      </c>
      <c r="E25" s="3">
        <v>10</v>
      </c>
      <c r="F25" s="10">
        <f t="shared" si="0"/>
        <v>10</v>
      </c>
      <c r="G25" s="3">
        <v>3</v>
      </c>
      <c r="H25" s="31">
        <f t="shared" si="2"/>
        <v>3.3333333333333335</v>
      </c>
      <c r="I25" s="1"/>
      <c r="J25" t="s">
        <v>27</v>
      </c>
    </row>
    <row r="26" spans="1:10">
      <c r="A26" s="1"/>
      <c r="B26" s="5">
        <v>45618</v>
      </c>
      <c r="C26" s="3">
        <v>0</v>
      </c>
      <c r="D26" s="3">
        <v>0</v>
      </c>
      <c r="E26" s="3">
        <v>12</v>
      </c>
      <c r="F26" s="10">
        <f t="shared" si="0"/>
        <v>12</v>
      </c>
      <c r="G26" s="3">
        <v>4</v>
      </c>
      <c r="H26" s="31">
        <f t="shared" si="2"/>
        <v>3</v>
      </c>
      <c r="I26" s="1"/>
    </row>
    <row r="27" spans="1:10">
      <c r="A27" s="1"/>
      <c r="B27" s="5">
        <v>45619</v>
      </c>
      <c r="C27" s="3">
        <v>0</v>
      </c>
      <c r="D27" s="3">
        <v>0</v>
      </c>
      <c r="E27" s="3">
        <v>0</v>
      </c>
      <c r="F27" s="10">
        <f t="shared" si="0"/>
        <v>0</v>
      </c>
      <c r="G27" s="3">
        <v>0</v>
      </c>
      <c r="H27" s="31">
        <f t="shared" si="2"/>
        <v>0</v>
      </c>
      <c r="I27" s="1"/>
    </row>
    <row r="28" spans="1:10">
      <c r="A28" s="1"/>
      <c r="B28" s="5">
        <v>45620</v>
      </c>
      <c r="C28" s="3">
        <v>0</v>
      </c>
      <c r="D28" s="3">
        <v>0</v>
      </c>
      <c r="E28" s="3">
        <v>0</v>
      </c>
      <c r="F28" s="10">
        <f t="shared" si="0"/>
        <v>0</v>
      </c>
      <c r="G28" s="3">
        <v>0</v>
      </c>
      <c r="H28" s="31">
        <f t="shared" si="2"/>
        <v>0</v>
      </c>
      <c r="I28" s="1"/>
    </row>
    <row r="29" spans="1:10">
      <c r="A29" s="1"/>
      <c r="B29" s="5">
        <v>45670</v>
      </c>
      <c r="C29" s="3">
        <v>0</v>
      </c>
      <c r="D29" s="3">
        <v>0</v>
      </c>
      <c r="E29" s="3">
        <v>11</v>
      </c>
      <c r="F29" s="10">
        <f t="shared" si="0"/>
        <v>11</v>
      </c>
      <c r="G29" s="3">
        <v>3</v>
      </c>
      <c r="H29" s="31">
        <f>IFERROR(SUM(C29*1.75,D29*0.5381,E29)/G29,0)</f>
        <v>3.6666666666666665</v>
      </c>
      <c r="I29" s="1"/>
    </row>
    <row r="30" spans="1:10">
      <c r="A30" s="1"/>
      <c r="B30" s="5">
        <v>45671</v>
      </c>
      <c r="C30" s="3">
        <v>0</v>
      </c>
      <c r="D30" s="3">
        <v>0</v>
      </c>
      <c r="E30" s="3">
        <v>10</v>
      </c>
      <c r="F30" s="10">
        <f t="shared" si="0"/>
        <v>10</v>
      </c>
      <c r="G30" s="3">
        <v>3</v>
      </c>
      <c r="H30" s="31">
        <f t="shared" ref="H30:H35" si="3">IFERROR(SUM(C30*1.75,D30*0.5381,E30)/G30,0)</f>
        <v>3.3333333333333335</v>
      </c>
      <c r="I30" s="1"/>
    </row>
    <row r="31" spans="1:10">
      <c r="A31" s="1"/>
      <c r="B31" s="5">
        <v>45672</v>
      </c>
      <c r="C31" s="3">
        <v>0</v>
      </c>
      <c r="D31" s="3">
        <v>0</v>
      </c>
      <c r="E31" s="3">
        <v>10</v>
      </c>
      <c r="F31" s="10">
        <f t="shared" si="0"/>
        <v>10</v>
      </c>
      <c r="G31" s="3">
        <v>3</v>
      </c>
      <c r="H31" s="31">
        <f t="shared" si="3"/>
        <v>3.3333333333333335</v>
      </c>
      <c r="I31" s="1"/>
    </row>
    <row r="32" spans="1:10">
      <c r="A32" s="1"/>
      <c r="B32" s="5">
        <v>45673</v>
      </c>
      <c r="C32" s="3">
        <v>0</v>
      </c>
      <c r="D32" s="3">
        <v>0</v>
      </c>
      <c r="E32" s="3">
        <v>10</v>
      </c>
      <c r="F32" s="10">
        <f t="shared" si="0"/>
        <v>10</v>
      </c>
      <c r="G32" s="3">
        <v>3</v>
      </c>
      <c r="H32" s="31">
        <f t="shared" si="3"/>
        <v>3.3333333333333335</v>
      </c>
      <c r="I32" s="1"/>
    </row>
    <row r="33" spans="1:9">
      <c r="A33" s="1"/>
      <c r="B33" s="5">
        <v>45674</v>
      </c>
      <c r="C33" s="3">
        <v>0</v>
      </c>
      <c r="D33" s="3">
        <v>0</v>
      </c>
      <c r="E33" s="3">
        <v>10</v>
      </c>
      <c r="F33" s="10">
        <f t="shared" si="0"/>
        <v>10</v>
      </c>
      <c r="G33" s="3">
        <v>3</v>
      </c>
      <c r="H33" s="31">
        <f t="shared" si="3"/>
        <v>3.3333333333333335</v>
      </c>
      <c r="I33" s="1"/>
    </row>
    <row r="34" spans="1:9">
      <c r="A34" s="1"/>
      <c r="B34" s="5">
        <v>45675</v>
      </c>
      <c r="C34" s="3">
        <v>0</v>
      </c>
      <c r="D34" s="3">
        <v>0</v>
      </c>
      <c r="E34" s="3">
        <v>0</v>
      </c>
      <c r="F34" s="10">
        <f t="shared" si="0"/>
        <v>0</v>
      </c>
      <c r="G34" s="3">
        <v>0</v>
      </c>
      <c r="H34" s="31">
        <f t="shared" si="3"/>
        <v>0</v>
      </c>
      <c r="I34" s="1"/>
    </row>
    <row r="35" spans="1:9">
      <c r="A35" s="1"/>
      <c r="B35" s="5">
        <v>45676</v>
      </c>
      <c r="C35" s="3">
        <v>0</v>
      </c>
      <c r="D35" s="3">
        <v>0</v>
      </c>
      <c r="E35" s="3">
        <v>0</v>
      </c>
      <c r="F35" s="10">
        <f t="shared" si="0"/>
        <v>0</v>
      </c>
      <c r="G35" s="3">
        <v>0</v>
      </c>
      <c r="H35" s="31">
        <f t="shared" si="3"/>
        <v>0</v>
      </c>
      <c r="I35" s="1"/>
    </row>
    <row r="36" spans="1:9">
      <c r="A36" s="1"/>
      <c r="B36" s="5">
        <v>45677</v>
      </c>
      <c r="C36" s="3">
        <v>0</v>
      </c>
      <c r="D36" s="3">
        <v>0</v>
      </c>
      <c r="E36" s="3">
        <v>11</v>
      </c>
      <c r="F36" s="10">
        <f t="shared" si="0"/>
        <v>11</v>
      </c>
      <c r="G36" s="3">
        <v>3</v>
      </c>
      <c r="H36" s="31">
        <f>IFERROR(SUM(C36*1.75,D36*0.5381,E36)/G36,0)</f>
        <v>3.6666666666666665</v>
      </c>
      <c r="I36" s="1"/>
    </row>
    <row r="37" spans="1:9">
      <c r="A37" s="1"/>
      <c r="B37" s="5">
        <v>45678</v>
      </c>
      <c r="C37" s="3">
        <v>0</v>
      </c>
      <c r="D37" s="3">
        <v>0</v>
      </c>
      <c r="E37" s="3">
        <v>9</v>
      </c>
      <c r="F37" s="10">
        <f t="shared" si="0"/>
        <v>9</v>
      </c>
      <c r="G37" s="3">
        <v>3</v>
      </c>
      <c r="H37" s="31">
        <f t="shared" ref="H37:H42" si="4">IFERROR(SUM(C37*1.75,D37*0.5381,E37)/G37,0)</f>
        <v>3</v>
      </c>
      <c r="I37" s="1"/>
    </row>
    <row r="38" spans="1:9">
      <c r="A38" s="1"/>
      <c r="B38" s="5">
        <v>45679</v>
      </c>
      <c r="C38" s="3">
        <v>0</v>
      </c>
      <c r="D38" s="3">
        <v>0</v>
      </c>
      <c r="E38" s="3">
        <v>10</v>
      </c>
      <c r="F38" s="10">
        <f t="shared" si="0"/>
        <v>10</v>
      </c>
      <c r="G38" s="3">
        <v>3</v>
      </c>
      <c r="H38" s="31">
        <f t="shared" si="4"/>
        <v>3.3333333333333335</v>
      </c>
      <c r="I38" s="1"/>
    </row>
    <row r="39" spans="1:9">
      <c r="A39" s="1"/>
      <c r="B39" s="5">
        <v>45680</v>
      </c>
      <c r="C39" s="3">
        <v>0</v>
      </c>
      <c r="D39" s="3">
        <v>0</v>
      </c>
      <c r="E39" s="3">
        <v>11</v>
      </c>
      <c r="F39" s="10">
        <f t="shared" si="0"/>
        <v>11</v>
      </c>
      <c r="G39" s="3">
        <v>3</v>
      </c>
      <c r="H39" s="31">
        <f t="shared" si="4"/>
        <v>3.6666666666666665</v>
      </c>
      <c r="I39" s="1"/>
    </row>
    <row r="40" spans="1:9">
      <c r="A40" s="1"/>
      <c r="B40" s="5">
        <v>45681</v>
      </c>
      <c r="C40" s="3">
        <v>0</v>
      </c>
      <c r="D40" s="3">
        <v>0</v>
      </c>
      <c r="E40" s="3">
        <v>11</v>
      </c>
      <c r="F40" s="10">
        <f t="shared" si="0"/>
        <v>11</v>
      </c>
      <c r="G40" s="3">
        <v>3</v>
      </c>
      <c r="H40" s="31">
        <f t="shared" si="4"/>
        <v>3.6666666666666665</v>
      </c>
      <c r="I40" s="1"/>
    </row>
    <row r="41" spans="1:9">
      <c r="A41" s="1"/>
      <c r="B41" s="5">
        <v>45682</v>
      </c>
      <c r="C41" s="3">
        <v>0</v>
      </c>
      <c r="D41" s="3">
        <v>0</v>
      </c>
      <c r="E41" s="3">
        <v>0</v>
      </c>
      <c r="F41" s="10">
        <f t="shared" si="0"/>
        <v>0</v>
      </c>
      <c r="G41" s="3">
        <v>0</v>
      </c>
      <c r="H41" s="31">
        <f t="shared" si="4"/>
        <v>0</v>
      </c>
      <c r="I41" s="1"/>
    </row>
    <row r="42" spans="1:9">
      <c r="A42" s="1"/>
      <c r="B42" s="5">
        <v>45683</v>
      </c>
      <c r="C42" s="3">
        <v>0</v>
      </c>
      <c r="D42" s="3">
        <v>0</v>
      </c>
      <c r="E42" s="3">
        <v>0</v>
      </c>
      <c r="F42" s="10">
        <f t="shared" si="0"/>
        <v>0</v>
      </c>
      <c r="G42" s="3">
        <v>0</v>
      </c>
      <c r="H42" s="31">
        <f t="shared" si="4"/>
        <v>0</v>
      </c>
      <c r="I42" s="1"/>
    </row>
    <row r="43" spans="1:9">
      <c r="A43" s="1"/>
      <c r="B43" s="1"/>
      <c r="C43" s="1"/>
      <c r="D43" s="1"/>
      <c r="E43" s="1"/>
      <c r="F43" s="1"/>
      <c r="G43" s="1"/>
      <c r="H43" s="1"/>
      <c r="I43" s="1"/>
    </row>
    <row r="44" spans="1:9">
      <c r="A44" s="1"/>
      <c r="B44" s="33"/>
      <c r="C44" s="34"/>
      <c r="D44" s="34"/>
      <c r="E44" s="34"/>
      <c r="F44" s="34"/>
      <c r="G44" s="34"/>
      <c r="H44" s="35"/>
      <c r="I44" s="1"/>
    </row>
    <row r="45" spans="1:9">
      <c r="A45" s="14"/>
      <c r="B45" s="36" t="s">
        <v>28</v>
      </c>
      <c r="C45" s="37"/>
      <c r="D45" s="37"/>
      <c r="E45" s="37"/>
      <c r="F45" s="14"/>
      <c r="G45" s="14"/>
      <c r="H45" s="14"/>
      <c r="I45" s="14"/>
    </row>
    <row r="46" spans="1:9">
      <c r="A46" s="14"/>
      <c r="B46" s="43"/>
      <c r="C46" s="44"/>
      <c r="D46" s="44"/>
      <c r="E46" s="44"/>
      <c r="F46" s="44"/>
      <c r="G46" s="44"/>
      <c r="H46" s="45"/>
      <c r="I46" s="14"/>
    </row>
    <row r="47" spans="1:9">
      <c r="A47" s="14"/>
      <c r="B47" s="46"/>
      <c r="C47" s="47"/>
      <c r="D47" s="47"/>
      <c r="E47" s="47"/>
      <c r="F47" s="47"/>
      <c r="G47" s="47"/>
      <c r="H47" s="48"/>
      <c r="I47" s="14"/>
    </row>
    <row r="48" spans="1:9">
      <c r="A48" s="14"/>
      <c r="B48" s="46"/>
      <c r="C48" s="47"/>
      <c r="D48" s="47"/>
      <c r="E48" s="47"/>
      <c r="F48" s="47"/>
      <c r="G48" s="47"/>
      <c r="H48" s="48"/>
      <c r="I48" s="14"/>
    </row>
    <row r="49" spans="1:9">
      <c r="A49" s="14"/>
      <c r="B49" s="46"/>
      <c r="C49" s="47"/>
      <c r="D49" s="47"/>
      <c r="E49" s="47"/>
      <c r="F49" s="47"/>
      <c r="G49" s="47"/>
      <c r="H49" s="48"/>
      <c r="I49" s="14"/>
    </row>
    <row r="50" spans="1:9">
      <c r="A50" s="14"/>
      <c r="B50" s="46"/>
      <c r="C50" s="47"/>
      <c r="D50" s="47"/>
      <c r="E50" s="47"/>
      <c r="F50" s="47"/>
      <c r="G50" s="47"/>
      <c r="H50" s="48"/>
      <c r="I50" s="14"/>
    </row>
    <row r="51" spans="1:9">
      <c r="A51" s="14"/>
      <c r="B51" s="46"/>
      <c r="C51" s="47"/>
      <c r="D51" s="47"/>
      <c r="E51" s="47"/>
      <c r="F51" s="47"/>
      <c r="G51" s="47"/>
      <c r="H51" s="48"/>
      <c r="I51" s="14"/>
    </row>
    <row r="52" spans="1:9">
      <c r="A52" s="14"/>
      <c r="B52" s="46"/>
      <c r="C52" s="47"/>
      <c r="D52" s="47"/>
      <c r="E52" s="47"/>
      <c r="F52" s="47"/>
      <c r="G52" s="47"/>
      <c r="H52" s="48"/>
      <c r="I52" s="14"/>
    </row>
    <row r="53" spans="1:9">
      <c r="A53" s="14"/>
      <c r="B53" s="46"/>
      <c r="C53" s="47"/>
      <c r="D53" s="47"/>
      <c r="E53" s="47"/>
      <c r="F53" s="47"/>
      <c r="G53" s="47"/>
      <c r="H53" s="48"/>
      <c r="I53" s="14"/>
    </row>
    <row r="54" spans="1:9">
      <c r="A54" s="14"/>
      <c r="B54" s="46"/>
      <c r="C54" s="47"/>
      <c r="D54" s="47"/>
      <c r="E54" s="47"/>
      <c r="F54" s="47"/>
      <c r="G54" s="47"/>
      <c r="H54" s="48"/>
      <c r="I54" s="14"/>
    </row>
    <row r="55" spans="1:9">
      <c r="A55" s="14"/>
      <c r="B55" s="46"/>
      <c r="C55" s="47"/>
      <c r="D55" s="47"/>
      <c r="E55" s="47"/>
      <c r="F55" s="47"/>
      <c r="G55" s="47"/>
      <c r="H55" s="48"/>
      <c r="I55" s="14"/>
    </row>
    <row r="56" spans="1:9">
      <c r="A56" s="14"/>
      <c r="B56" s="46"/>
      <c r="C56" s="47"/>
      <c r="D56" s="47"/>
      <c r="E56" s="47"/>
      <c r="F56" s="47"/>
      <c r="G56" s="47"/>
      <c r="H56" s="48"/>
      <c r="I56" s="14"/>
    </row>
    <row r="57" spans="1:9">
      <c r="A57" s="14"/>
      <c r="B57" s="46"/>
      <c r="C57" s="47"/>
      <c r="D57" s="47"/>
      <c r="E57" s="47"/>
      <c r="F57" s="47"/>
      <c r="G57" s="47"/>
      <c r="H57" s="48"/>
      <c r="I57" s="14"/>
    </row>
    <row r="58" spans="1:9">
      <c r="A58" s="14"/>
      <c r="B58" s="46"/>
      <c r="C58" s="47"/>
      <c r="D58" s="47"/>
      <c r="E58" s="47"/>
      <c r="F58" s="47"/>
      <c r="G58" s="47"/>
      <c r="H58" s="48"/>
      <c r="I58" s="14"/>
    </row>
    <row r="59" spans="1:9">
      <c r="A59" s="14"/>
      <c r="B59" s="49"/>
      <c r="C59" s="50"/>
      <c r="D59" s="50"/>
      <c r="E59" s="50"/>
      <c r="F59" s="50"/>
      <c r="G59" s="50"/>
      <c r="H59" s="51"/>
      <c r="I59" s="14"/>
    </row>
    <row r="60" spans="1:9">
      <c r="A60" s="14"/>
      <c r="B60" s="14"/>
      <c r="C60" s="14"/>
      <c r="D60" s="14"/>
      <c r="E60" s="14"/>
      <c r="F60" s="14"/>
      <c r="G60" s="14"/>
      <c r="H60" s="14"/>
      <c r="I60" s="14"/>
    </row>
    <row r="61" spans="1:9">
      <c r="A61" s="14"/>
      <c r="B61" s="14"/>
      <c r="C61" s="14"/>
      <c r="D61" s="14"/>
      <c r="E61" s="14"/>
      <c r="F61" s="14"/>
      <c r="G61" s="14"/>
      <c r="H61" s="14"/>
      <c r="I61" s="14"/>
    </row>
  </sheetData>
  <sheetProtection sheet="1" selectLockedCells="1"/>
  <protectedRanges>
    <protectedRange sqref="E5 G6:G7 G9:G10 C15:E42 G15:G42 B46" name="Alue1"/>
  </protectedRanges>
  <mergeCells count="2">
    <mergeCell ref="E5:G5"/>
    <mergeCell ref="B46:H59"/>
  </mergeCells>
  <conditionalFormatting sqref="F15:F42">
    <cfRule type="cellIs" dxfId="34" priority="1" operator="greaterThan">
      <formula>21</formula>
    </cfRule>
  </conditionalFormatting>
  <conditionalFormatting sqref="H15:H42">
    <cfRule type="cellIs" dxfId="33" priority="2" operator="greaterThan">
      <formula>7</formula>
    </cfRule>
    <cfRule type="cellIs" dxfId="32" priority="3" operator="greaterThan">
      <formula>8</formula>
    </cfRule>
  </conditionalFormatting>
  <conditionalFormatting sqref="H44">
    <cfRule type="cellIs" dxfId="31" priority="4" operator="greaterThan">
      <formula>7</formula>
    </cfRule>
    <cfRule type="cellIs" dxfId="30" priority="5" operator="greaterThan">
      <formula>8</formula>
    </cfRule>
  </conditionalFormatting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A73A4-52ED-4DAD-B614-FB131998D3FE}">
  <dimension ref="A1:J61"/>
  <sheetViews>
    <sheetView topLeftCell="A23" zoomScaleNormal="100" workbookViewId="0">
      <selection activeCell="G26" sqref="G26"/>
    </sheetView>
  </sheetViews>
  <sheetFormatPr defaultRowHeight="15"/>
  <cols>
    <col min="1" max="1" width="5.85546875" customWidth="1"/>
    <col min="2" max="3" width="10.28515625" customWidth="1"/>
    <col min="4" max="5" width="10.5703125" customWidth="1"/>
    <col min="6" max="6" width="10.28515625" customWidth="1"/>
    <col min="7" max="7" width="11.85546875" customWidth="1"/>
    <col min="8" max="8" width="10.28515625" customWidth="1"/>
    <col min="9" max="9" width="5.85546875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 ht="18.75">
      <c r="A3" s="1"/>
      <c r="B3" s="24" t="s">
        <v>16</v>
      </c>
      <c r="C3" s="25"/>
      <c r="D3" s="25"/>
      <c r="E3" s="1"/>
      <c r="F3" s="1"/>
      <c r="G3" s="1"/>
      <c r="H3" s="1"/>
      <c r="I3" s="1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 t="s">
        <v>17</v>
      </c>
      <c r="C5" s="1"/>
      <c r="D5" s="26"/>
      <c r="E5" s="40" t="s">
        <v>30</v>
      </c>
      <c r="F5" s="41"/>
      <c r="G5" s="42"/>
      <c r="H5" s="1"/>
      <c r="I5" s="1"/>
    </row>
    <row r="6" spans="1:9">
      <c r="A6" s="1"/>
      <c r="B6" s="1" t="s">
        <v>19</v>
      </c>
      <c r="C6" s="1"/>
      <c r="D6" s="26"/>
      <c r="E6" s="1"/>
      <c r="F6" s="1"/>
      <c r="G6" s="22">
        <v>0</v>
      </c>
      <c r="H6" s="1"/>
      <c r="I6" s="1"/>
    </row>
    <row r="7" spans="1:9">
      <c r="A7" s="1"/>
      <c r="B7" s="1" t="s">
        <v>20</v>
      </c>
      <c r="C7" s="1"/>
      <c r="D7" s="26"/>
      <c r="E7" s="1"/>
      <c r="F7" s="1"/>
      <c r="G7" s="22">
        <v>21</v>
      </c>
      <c r="H7" s="1"/>
      <c r="I7" s="1"/>
    </row>
    <row r="8" spans="1:9">
      <c r="A8" s="1"/>
      <c r="B8" s="1" t="s">
        <v>21</v>
      </c>
      <c r="C8" s="1"/>
      <c r="D8" s="26"/>
      <c r="E8" s="1"/>
      <c r="F8" s="1"/>
      <c r="G8" s="27">
        <f>SUM(G6:G7)</f>
        <v>21</v>
      </c>
      <c r="H8" s="1"/>
      <c r="I8" s="1"/>
    </row>
    <row r="9" spans="1:9">
      <c r="A9" s="1"/>
      <c r="B9" s="1" t="s">
        <v>8</v>
      </c>
      <c r="C9" s="1"/>
      <c r="D9" s="26"/>
      <c r="E9" s="1"/>
      <c r="F9" s="1"/>
      <c r="G9" s="22">
        <v>3</v>
      </c>
      <c r="H9" s="1"/>
      <c r="I9" s="1"/>
    </row>
    <row r="10" spans="1:9">
      <c r="A10" s="1"/>
      <c r="B10" s="1" t="s">
        <v>22</v>
      </c>
      <c r="C10" s="1"/>
      <c r="D10" s="26"/>
      <c r="E10" s="1"/>
      <c r="F10" s="1"/>
      <c r="G10" s="23" t="s">
        <v>6</v>
      </c>
      <c r="H10" s="1"/>
      <c r="I10" s="1"/>
    </row>
    <row r="11" spans="1:9">
      <c r="A11" s="1"/>
      <c r="B11" s="1"/>
      <c r="C11" s="1"/>
      <c r="D11" s="26"/>
      <c r="E11" s="26"/>
      <c r="F11" s="26"/>
      <c r="G11" s="1"/>
      <c r="H11" s="1"/>
      <c r="I11" s="1"/>
    </row>
    <row r="12" spans="1:9">
      <c r="A12" s="1"/>
      <c r="B12" s="9" t="s">
        <v>9</v>
      </c>
      <c r="C12" s="9"/>
      <c r="D12" s="9"/>
      <c r="E12" s="1"/>
      <c r="F12" s="1"/>
      <c r="G12" s="1"/>
      <c r="H12" s="1"/>
      <c r="I12" s="1"/>
    </row>
    <row r="13" spans="1:9">
      <c r="A13" s="1"/>
      <c r="B13" s="9"/>
      <c r="C13" s="9"/>
      <c r="D13" s="9"/>
      <c r="E13" s="1"/>
      <c r="F13" s="1"/>
      <c r="G13" s="1"/>
      <c r="H13" s="1"/>
      <c r="I13" s="1"/>
    </row>
    <row r="14" spans="1:9" ht="35.1" customHeight="1">
      <c r="A14" s="1"/>
      <c r="B14" s="28" t="s">
        <v>10</v>
      </c>
      <c r="C14" s="28" t="s">
        <v>23</v>
      </c>
      <c r="D14" s="29" t="s">
        <v>24</v>
      </c>
      <c r="E14" s="29" t="s">
        <v>25</v>
      </c>
      <c r="F14" s="29" t="s">
        <v>26</v>
      </c>
      <c r="G14" s="29" t="s">
        <v>14</v>
      </c>
      <c r="H14" s="30" t="s">
        <v>15</v>
      </c>
      <c r="I14" s="1"/>
    </row>
    <row r="15" spans="1:9">
      <c r="A15" s="1"/>
      <c r="B15" s="5">
        <v>45607</v>
      </c>
      <c r="C15" s="3">
        <v>0</v>
      </c>
      <c r="D15" s="3">
        <v>2</v>
      </c>
      <c r="E15" s="3">
        <v>17</v>
      </c>
      <c r="F15" s="10">
        <f t="shared" ref="F15:F42" si="0">(C15*1.75)+(D15*0.5381)+E15</f>
        <v>18.0762</v>
      </c>
      <c r="G15" s="3">
        <v>3</v>
      </c>
      <c r="H15" s="31">
        <f>IFERROR(SUM(C15*1.75,D15*0.5381,E15)/G15,0)</f>
        <v>6.0254000000000003</v>
      </c>
      <c r="I15" s="1"/>
    </row>
    <row r="16" spans="1:9">
      <c r="A16" s="1"/>
      <c r="B16" s="5">
        <v>45608</v>
      </c>
      <c r="C16" s="3">
        <v>0</v>
      </c>
      <c r="D16" s="3">
        <v>1</v>
      </c>
      <c r="E16" s="3">
        <v>18</v>
      </c>
      <c r="F16" s="10">
        <f t="shared" si="0"/>
        <v>18.5381</v>
      </c>
      <c r="G16" s="3">
        <v>3</v>
      </c>
      <c r="H16" s="31">
        <f t="shared" ref="H16:H21" si="1">IFERROR(SUM(C16*1.75,D16*0.5381,E16)/G16,0)</f>
        <v>6.1793666666666667</v>
      </c>
      <c r="I16" s="1"/>
    </row>
    <row r="17" spans="1:10">
      <c r="A17" s="1"/>
      <c r="B17" s="5">
        <v>45609</v>
      </c>
      <c r="C17" s="3">
        <v>0</v>
      </c>
      <c r="D17" s="3">
        <v>1</v>
      </c>
      <c r="E17" s="3">
        <v>18</v>
      </c>
      <c r="F17" s="10">
        <f t="shared" si="0"/>
        <v>18.5381</v>
      </c>
      <c r="G17" s="3">
        <v>3</v>
      </c>
      <c r="H17" s="31">
        <f t="shared" si="1"/>
        <v>6.1793666666666667</v>
      </c>
      <c r="I17" s="1"/>
    </row>
    <row r="18" spans="1:10">
      <c r="A18" s="1"/>
      <c r="B18" s="5">
        <v>45610</v>
      </c>
      <c r="C18" s="3">
        <v>0</v>
      </c>
      <c r="D18" s="3">
        <v>2</v>
      </c>
      <c r="E18" s="3">
        <v>17</v>
      </c>
      <c r="F18" s="10">
        <f t="shared" si="0"/>
        <v>18.0762</v>
      </c>
      <c r="G18" s="3">
        <v>3</v>
      </c>
      <c r="H18" s="31">
        <f t="shared" si="1"/>
        <v>6.0254000000000003</v>
      </c>
      <c r="I18" s="32"/>
    </row>
    <row r="19" spans="1:10">
      <c r="A19" s="1"/>
      <c r="B19" s="5">
        <v>45611</v>
      </c>
      <c r="C19" s="3">
        <v>0</v>
      </c>
      <c r="D19" s="3">
        <v>2</v>
      </c>
      <c r="E19" s="3">
        <v>17</v>
      </c>
      <c r="F19" s="10">
        <f t="shared" si="0"/>
        <v>18.0762</v>
      </c>
      <c r="G19" s="3">
        <v>3</v>
      </c>
      <c r="H19" s="31">
        <f t="shared" si="1"/>
        <v>6.0254000000000003</v>
      </c>
      <c r="I19" s="32"/>
    </row>
    <row r="20" spans="1:10">
      <c r="A20" s="1"/>
      <c r="B20" s="5">
        <v>45612</v>
      </c>
      <c r="C20" s="3">
        <v>0</v>
      </c>
      <c r="D20" s="3">
        <v>0</v>
      </c>
      <c r="E20" s="3">
        <v>0</v>
      </c>
      <c r="F20" s="10">
        <f t="shared" si="0"/>
        <v>0</v>
      </c>
      <c r="G20" s="3">
        <v>0</v>
      </c>
      <c r="H20" s="31">
        <f t="shared" si="1"/>
        <v>0</v>
      </c>
      <c r="I20" s="1"/>
    </row>
    <row r="21" spans="1:10">
      <c r="A21" s="1"/>
      <c r="B21" s="5">
        <v>45613</v>
      </c>
      <c r="C21" s="3">
        <v>0</v>
      </c>
      <c r="D21" s="3">
        <v>0</v>
      </c>
      <c r="E21" s="3">
        <v>0</v>
      </c>
      <c r="F21" s="10">
        <f t="shared" si="0"/>
        <v>0</v>
      </c>
      <c r="G21" s="3">
        <v>0</v>
      </c>
      <c r="H21" s="31">
        <f t="shared" si="1"/>
        <v>0</v>
      </c>
      <c r="I21" s="1"/>
    </row>
    <row r="22" spans="1:10">
      <c r="A22" s="1"/>
      <c r="B22" s="5">
        <v>45614</v>
      </c>
      <c r="C22" s="3">
        <v>0</v>
      </c>
      <c r="D22" s="3">
        <v>1</v>
      </c>
      <c r="E22" s="3">
        <v>16</v>
      </c>
      <c r="F22" s="10">
        <f t="shared" si="0"/>
        <v>16.5381</v>
      </c>
      <c r="G22" s="3">
        <v>3</v>
      </c>
      <c r="H22" s="31">
        <f>IFERROR(SUM(C22*1.75,D22*0.5381,E22)/G22,0)</f>
        <v>5.5126999999999997</v>
      </c>
      <c r="I22" s="1"/>
    </row>
    <row r="23" spans="1:10">
      <c r="A23" s="1"/>
      <c r="B23" s="5">
        <v>45615</v>
      </c>
      <c r="C23" s="3">
        <v>0</v>
      </c>
      <c r="D23" s="3">
        <v>1</v>
      </c>
      <c r="E23" s="3">
        <v>18</v>
      </c>
      <c r="F23" s="10">
        <f t="shared" si="0"/>
        <v>18.5381</v>
      </c>
      <c r="G23" s="3">
        <v>3</v>
      </c>
      <c r="H23" s="31">
        <f t="shared" ref="H23:H28" si="2">IFERROR(SUM(C23*1.75,D23*0.5381,E23)/G23,0)</f>
        <v>6.1793666666666667</v>
      </c>
      <c r="I23" s="1"/>
    </row>
    <row r="24" spans="1:10">
      <c r="A24" s="1"/>
      <c r="B24" s="5">
        <v>45616</v>
      </c>
      <c r="C24" s="3">
        <v>0</v>
      </c>
      <c r="D24" s="3">
        <v>1</v>
      </c>
      <c r="E24" s="3">
        <v>16</v>
      </c>
      <c r="F24" s="10">
        <f t="shared" si="0"/>
        <v>16.5381</v>
      </c>
      <c r="G24" s="3">
        <v>3</v>
      </c>
      <c r="H24" s="31">
        <f t="shared" si="2"/>
        <v>5.5126999999999997</v>
      </c>
      <c r="I24" s="1"/>
    </row>
    <row r="25" spans="1:10">
      <c r="A25" s="1"/>
      <c r="B25" s="5">
        <v>45617</v>
      </c>
      <c r="C25" s="3">
        <v>0</v>
      </c>
      <c r="D25" s="3">
        <v>1</v>
      </c>
      <c r="E25" s="3">
        <v>16</v>
      </c>
      <c r="F25" s="10">
        <f t="shared" si="0"/>
        <v>16.5381</v>
      </c>
      <c r="G25" s="3">
        <v>3</v>
      </c>
      <c r="H25" s="31">
        <f t="shared" si="2"/>
        <v>5.5126999999999997</v>
      </c>
      <c r="I25" s="1"/>
      <c r="J25" t="s">
        <v>27</v>
      </c>
    </row>
    <row r="26" spans="1:10">
      <c r="A26" s="1"/>
      <c r="B26" s="5">
        <v>45618</v>
      </c>
      <c r="C26" s="3">
        <v>0</v>
      </c>
      <c r="D26" s="3">
        <v>2</v>
      </c>
      <c r="E26" s="3">
        <v>14</v>
      </c>
      <c r="F26" s="10">
        <f t="shared" si="0"/>
        <v>15.0762</v>
      </c>
      <c r="G26" s="3">
        <v>3</v>
      </c>
      <c r="H26" s="31">
        <f t="shared" si="2"/>
        <v>5.0254000000000003</v>
      </c>
      <c r="I26" s="1"/>
    </row>
    <row r="27" spans="1:10">
      <c r="A27" s="1"/>
      <c r="B27" s="5">
        <v>45619</v>
      </c>
      <c r="C27" s="3">
        <v>0</v>
      </c>
      <c r="D27" s="3">
        <v>0</v>
      </c>
      <c r="E27" s="3">
        <v>0</v>
      </c>
      <c r="F27" s="10">
        <f t="shared" si="0"/>
        <v>0</v>
      </c>
      <c r="G27" s="3">
        <v>0</v>
      </c>
      <c r="H27" s="31">
        <f t="shared" si="2"/>
        <v>0</v>
      </c>
      <c r="I27" s="1"/>
    </row>
    <row r="28" spans="1:10">
      <c r="A28" s="1"/>
      <c r="B28" s="5">
        <v>45620</v>
      </c>
      <c r="C28" s="3">
        <v>0</v>
      </c>
      <c r="D28" s="3">
        <v>0</v>
      </c>
      <c r="E28" s="3">
        <v>0</v>
      </c>
      <c r="F28" s="10">
        <f t="shared" si="0"/>
        <v>0</v>
      </c>
      <c r="G28" s="3">
        <v>0</v>
      </c>
      <c r="H28" s="31">
        <f t="shared" si="2"/>
        <v>0</v>
      </c>
      <c r="I28" s="1"/>
    </row>
    <row r="29" spans="1:10">
      <c r="A29" s="1"/>
      <c r="B29" s="5">
        <v>45670</v>
      </c>
      <c r="C29" s="3">
        <v>0</v>
      </c>
      <c r="D29" s="3">
        <v>2</v>
      </c>
      <c r="E29" s="3">
        <v>16</v>
      </c>
      <c r="F29" s="10">
        <f t="shared" si="0"/>
        <v>17.0762</v>
      </c>
      <c r="G29" s="3">
        <v>3</v>
      </c>
      <c r="H29" s="31">
        <f>IFERROR(SUM(C29*1.75,D29*0.5381,E29)/G29,0)</f>
        <v>5.6920666666666664</v>
      </c>
      <c r="I29" s="1"/>
    </row>
    <row r="30" spans="1:10">
      <c r="A30" s="1"/>
      <c r="B30" s="5">
        <v>45671</v>
      </c>
      <c r="C30" s="3">
        <v>0</v>
      </c>
      <c r="D30" s="3">
        <v>2</v>
      </c>
      <c r="E30" s="3">
        <v>17</v>
      </c>
      <c r="F30" s="10">
        <f t="shared" si="0"/>
        <v>18.0762</v>
      </c>
      <c r="G30" s="3">
        <v>3</v>
      </c>
      <c r="H30" s="31">
        <f t="shared" ref="H30:H34" si="3">IFERROR(SUM(C30*1.75,D30*0.5381,E30)/G30,0)</f>
        <v>6.0254000000000003</v>
      </c>
      <c r="I30" s="1"/>
    </row>
    <row r="31" spans="1:10">
      <c r="A31" s="1"/>
      <c r="B31" s="5">
        <v>45672</v>
      </c>
      <c r="C31" s="3">
        <v>0</v>
      </c>
      <c r="D31" s="3">
        <v>1</v>
      </c>
      <c r="E31" s="3">
        <v>17</v>
      </c>
      <c r="F31" s="10">
        <f t="shared" si="0"/>
        <v>17.5381</v>
      </c>
      <c r="G31" s="3">
        <v>4</v>
      </c>
      <c r="H31" s="31">
        <f t="shared" si="3"/>
        <v>4.384525</v>
      </c>
      <c r="I31" s="1"/>
    </row>
    <row r="32" spans="1:10">
      <c r="A32" s="1"/>
      <c r="B32" s="5">
        <v>45673</v>
      </c>
      <c r="C32" s="3">
        <v>0</v>
      </c>
      <c r="D32" s="3">
        <v>1</v>
      </c>
      <c r="E32" s="3">
        <v>16</v>
      </c>
      <c r="F32" s="10">
        <f t="shared" si="0"/>
        <v>16.5381</v>
      </c>
      <c r="G32" s="3">
        <v>3</v>
      </c>
      <c r="H32" s="31">
        <f t="shared" si="3"/>
        <v>5.5126999999999997</v>
      </c>
      <c r="I32" s="1"/>
    </row>
    <row r="33" spans="1:9">
      <c r="A33" s="1"/>
      <c r="B33" s="5">
        <v>45674</v>
      </c>
      <c r="C33" s="3">
        <v>0</v>
      </c>
      <c r="D33" s="3">
        <v>1</v>
      </c>
      <c r="E33" s="3">
        <v>16</v>
      </c>
      <c r="F33" s="10">
        <f t="shared" si="0"/>
        <v>16.5381</v>
      </c>
      <c r="G33" s="3">
        <v>4</v>
      </c>
      <c r="H33" s="31">
        <f t="shared" si="3"/>
        <v>4.134525</v>
      </c>
      <c r="I33" s="1"/>
    </row>
    <row r="34" spans="1:9">
      <c r="A34" s="1"/>
      <c r="B34" s="5">
        <v>45675</v>
      </c>
      <c r="C34" s="3">
        <v>0</v>
      </c>
      <c r="D34" s="3">
        <v>0</v>
      </c>
      <c r="E34" s="3">
        <v>0</v>
      </c>
      <c r="F34" s="10">
        <f t="shared" si="0"/>
        <v>0</v>
      </c>
      <c r="G34" s="3">
        <v>0</v>
      </c>
      <c r="H34" s="31">
        <f t="shared" si="3"/>
        <v>0</v>
      </c>
      <c r="I34" s="1"/>
    </row>
    <row r="35" spans="1:9">
      <c r="A35" s="1"/>
      <c r="B35" s="5">
        <v>45676</v>
      </c>
      <c r="C35" s="3">
        <v>0</v>
      </c>
      <c r="D35" s="3">
        <v>0</v>
      </c>
      <c r="E35" s="3">
        <v>0</v>
      </c>
      <c r="F35" s="10">
        <f t="shared" si="0"/>
        <v>0</v>
      </c>
      <c r="G35" s="38">
        <v>0</v>
      </c>
      <c r="H35" s="31">
        <f>IFERROR(SUM(C35*1.75,D35*0.5381,E35)/G36,0)</f>
        <v>0</v>
      </c>
      <c r="I35" s="1"/>
    </row>
    <row r="36" spans="1:9">
      <c r="A36" s="1"/>
      <c r="B36" s="5">
        <v>45677</v>
      </c>
      <c r="C36" s="3">
        <v>0</v>
      </c>
      <c r="D36" s="3">
        <v>2</v>
      </c>
      <c r="E36" s="3">
        <v>15</v>
      </c>
      <c r="F36" s="10">
        <f t="shared" si="0"/>
        <v>16.0762</v>
      </c>
      <c r="G36" s="3">
        <v>3</v>
      </c>
      <c r="H36" s="31">
        <f>IFERROR(SUM(C36*1.75,D36*0.5381,E36)/G37,0)</f>
        <v>5.3587333333333333</v>
      </c>
      <c r="I36" s="1"/>
    </row>
    <row r="37" spans="1:9">
      <c r="A37" s="1"/>
      <c r="B37" s="5">
        <v>45678</v>
      </c>
      <c r="C37" s="3">
        <v>0</v>
      </c>
      <c r="D37" s="3">
        <v>2</v>
      </c>
      <c r="E37" s="3">
        <v>16</v>
      </c>
      <c r="F37" s="10">
        <f t="shared" si="0"/>
        <v>17.0762</v>
      </c>
      <c r="G37" s="3">
        <v>3</v>
      </c>
      <c r="H37" s="31">
        <f>IFERROR(SUM(C37*1.75,D37*0.5381,E37)/#REF!,0)</f>
        <v>0</v>
      </c>
      <c r="I37" s="1"/>
    </row>
    <row r="38" spans="1:9">
      <c r="A38" s="1"/>
      <c r="B38" s="5">
        <v>45679</v>
      </c>
      <c r="C38" s="3">
        <v>0</v>
      </c>
      <c r="D38" s="3">
        <v>2</v>
      </c>
      <c r="E38" s="3">
        <v>17</v>
      </c>
      <c r="F38" s="10">
        <f t="shared" si="0"/>
        <v>18.0762</v>
      </c>
      <c r="G38" s="3">
        <v>4</v>
      </c>
      <c r="H38" s="31">
        <f t="shared" ref="H38:H42" si="4">IFERROR(SUM(C38*1.75,D38*0.5381,E38)/G38,0)</f>
        <v>4.51905</v>
      </c>
      <c r="I38" s="1"/>
    </row>
    <row r="39" spans="1:9">
      <c r="A39" s="1"/>
      <c r="B39" s="5">
        <v>45680</v>
      </c>
      <c r="C39" s="3">
        <v>0</v>
      </c>
      <c r="D39" s="3">
        <v>2</v>
      </c>
      <c r="E39" s="3">
        <v>17</v>
      </c>
      <c r="F39" s="10">
        <f t="shared" si="0"/>
        <v>18.0762</v>
      </c>
      <c r="G39" s="3">
        <v>3</v>
      </c>
      <c r="H39" s="31">
        <f t="shared" si="4"/>
        <v>6.0254000000000003</v>
      </c>
      <c r="I39" s="1"/>
    </row>
    <row r="40" spans="1:9">
      <c r="A40" s="1"/>
      <c r="B40" s="5">
        <v>45681</v>
      </c>
      <c r="C40" s="3">
        <v>0</v>
      </c>
      <c r="D40" s="3">
        <v>2</v>
      </c>
      <c r="E40" s="3">
        <v>15</v>
      </c>
      <c r="F40" s="10">
        <f t="shared" si="0"/>
        <v>16.0762</v>
      </c>
      <c r="G40" s="3">
        <v>3</v>
      </c>
      <c r="H40" s="31">
        <f t="shared" si="4"/>
        <v>5.3587333333333333</v>
      </c>
      <c r="I40" s="1"/>
    </row>
    <row r="41" spans="1:9">
      <c r="A41" s="1"/>
      <c r="B41" s="5">
        <v>45682</v>
      </c>
      <c r="C41" s="3">
        <v>0</v>
      </c>
      <c r="D41" s="3">
        <v>0</v>
      </c>
      <c r="E41" s="3">
        <v>0</v>
      </c>
      <c r="F41" s="10">
        <f t="shared" si="0"/>
        <v>0</v>
      </c>
      <c r="G41" s="3">
        <v>0</v>
      </c>
      <c r="H41" s="31">
        <f t="shared" si="4"/>
        <v>0</v>
      </c>
      <c r="I41" s="1"/>
    </row>
    <row r="42" spans="1:9">
      <c r="A42" s="1"/>
      <c r="B42" s="5">
        <v>45683</v>
      </c>
      <c r="C42" s="3">
        <v>0</v>
      </c>
      <c r="D42" s="3">
        <v>0</v>
      </c>
      <c r="E42" s="3">
        <v>0</v>
      </c>
      <c r="F42" s="10">
        <f t="shared" si="0"/>
        <v>0</v>
      </c>
      <c r="G42" s="3">
        <v>0</v>
      </c>
      <c r="H42" s="31">
        <f t="shared" si="4"/>
        <v>0</v>
      </c>
      <c r="I42" s="1"/>
    </row>
    <row r="43" spans="1:9">
      <c r="A43" s="1"/>
      <c r="B43" s="1"/>
      <c r="C43" s="1"/>
      <c r="D43" s="1"/>
      <c r="E43" s="1"/>
      <c r="F43" s="1"/>
      <c r="G43" s="1"/>
      <c r="H43" s="1"/>
      <c r="I43" s="1"/>
    </row>
    <row r="44" spans="1:9">
      <c r="A44" s="1"/>
      <c r="B44" s="33"/>
      <c r="C44" s="34"/>
      <c r="D44" s="34"/>
      <c r="E44" s="34"/>
      <c r="F44" s="34"/>
      <c r="G44" s="34"/>
      <c r="H44" s="35"/>
      <c r="I44" s="1"/>
    </row>
    <row r="45" spans="1:9">
      <c r="A45" s="14"/>
      <c r="B45" s="36" t="s">
        <v>28</v>
      </c>
      <c r="C45" s="37"/>
      <c r="D45" s="37"/>
      <c r="E45" s="37"/>
      <c r="F45" s="14"/>
      <c r="G45" s="14"/>
      <c r="H45" s="14"/>
      <c r="I45" s="14"/>
    </row>
    <row r="46" spans="1:9">
      <c r="A46" s="14"/>
      <c r="B46" s="43"/>
      <c r="C46" s="44"/>
      <c r="D46" s="44"/>
      <c r="E46" s="44"/>
      <c r="F46" s="44"/>
      <c r="G46" s="44"/>
      <c r="H46" s="45"/>
      <c r="I46" s="14"/>
    </row>
    <row r="47" spans="1:9">
      <c r="A47" s="14"/>
      <c r="B47" s="46"/>
      <c r="C47" s="47"/>
      <c r="D47" s="47"/>
      <c r="E47" s="47"/>
      <c r="F47" s="47"/>
      <c r="G47" s="47"/>
      <c r="H47" s="48"/>
      <c r="I47" s="14"/>
    </row>
    <row r="48" spans="1:9">
      <c r="A48" s="14"/>
      <c r="B48" s="46"/>
      <c r="C48" s="47"/>
      <c r="D48" s="47"/>
      <c r="E48" s="47"/>
      <c r="F48" s="47"/>
      <c r="G48" s="47"/>
      <c r="H48" s="48"/>
      <c r="I48" s="14"/>
    </row>
    <row r="49" spans="1:9">
      <c r="A49" s="14"/>
      <c r="B49" s="46"/>
      <c r="C49" s="47"/>
      <c r="D49" s="47"/>
      <c r="E49" s="47"/>
      <c r="F49" s="47"/>
      <c r="G49" s="47"/>
      <c r="H49" s="48"/>
      <c r="I49" s="14"/>
    </row>
    <row r="50" spans="1:9">
      <c r="A50" s="14"/>
      <c r="B50" s="46"/>
      <c r="C50" s="47"/>
      <c r="D50" s="47"/>
      <c r="E50" s="47"/>
      <c r="F50" s="47"/>
      <c r="G50" s="47"/>
      <c r="H50" s="48"/>
      <c r="I50" s="14"/>
    </row>
    <row r="51" spans="1:9">
      <c r="A51" s="14"/>
      <c r="B51" s="46"/>
      <c r="C51" s="47"/>
      <c r="D51" s="47"/>
      <c r="E51" s="47"/>
      <c r="F51" s="47"/>
      <c r="G51" s="47"/>
      <c r="H51" s="48"/>
      <c r="I51" s="14"/>
    </row>
    <row r="52" spans="1:9">
      <c r="A52" s="14"/>
      <c r="B52" s="46"/>
      <c r="C52" s="47"/>
      <c r="D52" s="47"/>
      <c r="E52" s="47"/>
      <c r="F52" s="47"/>
      <c r="G52" s="47"/>
      <c r="H52" s="48"/>
      <c r="I52" s="14"/>
    </row>
    <row r="53" spans="1:9">
      <c r="A53" s="14"/>
      <c r="B53" s="46"/>
      <c r="C53" s="47"/>
      <c r="D53" s="47"/>
      <c r="E53" s="47"/>
      <c r="F53" s="47"/>
      <c r="G53" s="47"/>
      <c r="H53" s="48"/>
      <c r="I53" s="14"/>
    </row>
    <row r="54" spans="1:9">
      <c r="A54" s="14"/>
      <c r="B54" s="46"/>
      <c r="C54" s="47"/>
      <c r="D54" s="47"/>
      <c r="E54" s="47"/>
      <c r="F54" s="47"/>
      <c r="G54" s="47"/>
      <c r="H54" s="48"/>
      <c r="I54" s="14"/>
    </row>
    <row r="55" spans="1:9">
      <c r="A55" s="14"/>
      <c r="B55" s="46"/>
      <c r="C55" s="47"/>
      <c r="D55" s="47"/>
      <c r="E55" s="47"/>
      <c r="F55" s="47"/>
      <c r="G55" s="47"/>
      <c r="H55" s="48"/>
      <c r="I55" s="14"/>
    </row>
    <row r="56" spans="1:9">
      <c r="A56" s="14"/>
      <c r="B56" s="46"/>
      <c r="C56" s="47"/>
      <c r="D56" s="47"/>
      <c r="E56" s="47"/>
      <c r="F56" s="47"/>
      <c r="G56" s="47"/>
      <c r="H56" s="48"/>
      <c r="I56" s="14"/>
    </row>
    <row r="57" spans="1:9">
      <c r="A57" s="14"/>
      <c r="B57" s="46"/>
      <c r="C57" s="47"/>
      <c r="D57" s="47"/>
      <c r="E57" s="47"/>
      <c r="F57" s="47"/>
      <c r="G57" s="47"/>
      <c r="H57" s="48"/>
      <c r="I57" s="14"/>
    </row>
    <row r="58" spans="1:9">
      <c r="A58" s="14"/>
      <c r="B58" s="46"/>
      <c r="C58" s="47"/>
      <c r="D58" s="47"/>
      <c r="E58" s="47"/>
      <c r="F58" s="47"/>
      <c r="G58" s="47"/>
      <c r="H58" s="48"/>
      <c r="I58" s="14"/>
    </row>
    <row r="59" spans="1:9">
      <c r="A59" s="14"/>
      <c r="B59" s="49"/>
      <c r="C59" s="50"/>
      <c r="D59" s="50"/>
      <c r="E59" s="50"/>
      <c r="F59" s="50"/>
      <c r="G59" s="50"/>
      <c r="H59" s="51"/>
      <c r="I59" s="14"/>
    </row>
    <row r="60" spans="1:9">
      <c r="A60" s="14"/>
      <c r="B60" s="14"/>
      <c r="C60" s="14"/>
      <c r="D60" s="14"/>
      <c r="E60" s="14"/>
      <c r="F60" s="14"/>
      <c r="G60" s="14"/>
      <c r="H60" s="14"/>
      <c r="I60" s="14"/>
    </row>
    <row r="61" spans="1:9">
      <c r="A61" s="14"/>
      <c r="B61" s="14"/>
      <c r="C61" s="14"/>
      <c r="D61" s="14"/>
      <c r="E61" s="14"/>
      <c r="F61" s="14"/>
      <c r="G61" s="14"/>
      <c r="H61" s="14"/>
      <c r="I61" s="14"/>
    </row>
  </sheetData>
  <sheetProtection sheet="1" selectLockedCells="1"/>
  <protectedRanges>
    <protectedRange sqref="E5 G6:G7 G9:G10 C15:E42 B46 G36:G42 G15:G34" name="Alue1"/>
  </protectedRanges>
  <mergeCells count="2">
    <mergeCell ref="E5:G5"/>
    <mergeCell ref="B46:H59"/>
  </mergeCells>
  <conditionalFormatting sqref="F15:F42">
    <cfRule type="cellIs" dxfId="29" priority="1" operator="greaterThan">
      <formula>21</formula>
    </cfRule>
  </conditionalFormatting>
  <conditionalFormatting sqref="H15:H42">
    <cfRule type="cellIs" dxfId="28" priority="2" operator="greaterThan">
      <formula>7</formula>
    </cfRule>
    <cfRule type="cellIs" dxfId="27" priority="3" operator="greaterThan">
      <formula>8</formula>
    </cfRule>
  </conditionalFormatting>
  <conditionalFormatting sqref="H44">
    <cfRule type="cellIs" dxfId="26" priority="4" operator="greaterThan">
      <formula>7</formula>
    </cfRule>
    <cfRule type="cellIs" dxfId="25" priority="5" operator="greaterThan">
      <formula>8</formula>
    </cfRule>
  </conditionalFormatting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F68B4-F165-40AD-96D5-9E0EB476C2D5}">
  <dimension ref="A1:J61"/>
  <sheetViews>
    <sheetView topLeftCell="A9" zoomScaleNormal="100" workbookViewId="0">
      <selection activeCell="G9" sqref="G9"/>
    </sheetView>
  </sheetViews>
  <sheetFormatPr defaultRowHeight="15"/>
  <cols>
    <col min="1" max="1" width="5.85546875" customWidth="1"/>
    <col min="2" max="3" width="10.28515625" customWidth="1"/>
    <col min="4" max="5" width="10.5703125" customWidth="1"/>
    <col min="6" max="6" width="10.28515625" customWidth="1"/>
    <col min="7" max="7" width="11.85546875" customWidth="1"/>
    <col min="8" max="8" width="10.28515625" customWidth="1"/>
    <col min="9" max="9" width="5.85546875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 ht="18.75">
      <c r="A3" s="1"/>
      <c r="B3" s="24" t="s">
        <v>16</v>
      </c>
      <c r="C3" s="25"/>
      <c r="D3" s="25"/>
      <c r="E3" s="1"/>
      <c r="F3" s="1"/>
      <c r="G3" s="1"/>
      <c r="H3" s="1"/>
      <c r="I3" s="1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 t="s">
        <v>17</v>
      </c>
      <c r="C5" s="1"/>
      <c r="D5" s="26"/>
      <c r="E5" s="40" t="s">
        <v>31</v>
      </c>
      <c r="F5" s="41"/>
      <c r="G5" s="42"/>
      <c r="H5" s="1"/>
      <c r="I5" s="1"/>
    </row>
    <row r="6" spans="1:9">
      <c r="A6" s="1"/>
      <c r="B6" s="1" t="s">
        <v>19</v>
      </c>
      <c r="C6" s="1"/>
      <c r="D6" s="26"/>
      <c r="E6" s="1"/>
      <c r="F6" s="1"/>
      <c r="G6" s="22">
        <v>0</v>
      </c>
      <c r="H6" s="1"/>
      <c r="I6" s="1"/>
    </row>
    <row r="7" spans="1:9">
      <c r="A7" s="1"/>
      <c r="B7" s="1" t="s">
        <v>20</v>
      </c>
      <c r="C7" s="1"/>
      <c r="D7" s="26"/>
      <c r="E7" s="1"/>
      <c r="F7" s="1"/>
      <c r="G7" s="22">
        <v>14</v>
      </c>
      <c r="H7" s="1"/>
      <c r="I7" s="1"/>
    </row>
    <row r="8" spans="1:9">
      <c r="A8" s="1"/>
      <c r="B8" s="1" t="s">
        <v>21</v>
      </c>
      <c r="C8" s="1"/>
      <c r="D8" s="26"/>
      <c r="E8" s="1"/>
      <c r="F8" s="1"/>
      <c r="G8" s="27">
        <f>SUM(G6:G7)</f>
        <v>14</v>
      </c>
      <c r="H8" s="1"/>
      <c r="I8" s="1"/>
    </row>
    <row r="9" spans="1:9">
      <c r="A9" s="1"/>
      <c r="B9" s="1" t="s">
        <v>8</v>
      </c>
      <c r="C9" s="1"/>
      <c r="D9" s="26"/>
      <c r="E9" s="1"/>
      <c r="F9" s="1"/>
      <c r="G9" s="22">
        <v>2</v>
      </c>
      <c r="H9" s="1"/>
      <c r="I9" s="1"/>
    </row>
    <row r="10" spans="1:9">
      <c r="A10" s="1"/>
      <c r="B10" s="1" t="s">
        <v>22</v>
      </c>
      <c r="C10" s="1"/>
      <c r="D10" s="26"/>
      <c r="E10" s="1"/>
      <c r="F10" s="1"/>
      <c r="G10" s="23" t="s">
        <v>6</v>
      </c>
      <c r="H10" s="1"/>
      <c r="I10" s="1"/>
    </row>
    <row r="11" spans="1:9">
      <c r="A11" s="1"/>
      <c r="B11" s="1"/>
      <c r="C11" s="1"/>
      <c r="D11" s="26"/>
      <c r="E11" s="26"/>
      <c r="F11" s="26"/>
      <c r="G11" s="1"/>
      <c r="H11" s="1"/>
      <c r="I11" s="1"/>
    </row>
    <row r="12" spans="1:9">
      <c r="A12" s="1"/>
      <c r="B12" s="9" t="s">
        <v>9</v>
      </c>
      <c r="C12" s="9"/>
      <c r="D12" s="9"/>
      <c r="E12" s="1"/>
      <c r="F12" s="1"/>
      <c r="G12" s="1"/>
      <c r="H12" s="1"/>
      <c r="I12" s="1"/>
    </row>
    <row r="13" spans="1:9">
      <c r="A13" s="1"/>
      <c r="B13" s="9"/>
      <c r="C13" s="9"/>
      <c r="D13" s="9"/>
      <c r="E13" s="1"/>
      <c r="F13" s="1"/>
      <c r="G13" s="1"/>
      <c r="H13" s="1"/>
      <c r="I13" s="1"/>
    </row>
    <row r="14" spans="1:9" ht="35.1" customHeight="1">
      <c r="A14" s="1"/>
      <c r="B14" s="28" t="s">
        <v>10</v>
      </c>
      <c r="C14" s="28" t="s">
        <v>23</v>
      </c>
      <c r="D14" s="29" t="s">
        <v>24</v>
      </c>
      <c r="E14" s="29" t="s">
        <v>25</v>
      </c>
      <c r="F14" s="29" t="s">
        <v>26</v>
      </c>
      <c r="G14" s="29" t="s">
        <v>14</v>
      </c>
      <c r="H14" s="30" t="s">
        <v>15</v>
      </c>
      <c r="I14" s="1"/>
    </row>
    <row r="15" spans="1:9">
      <c r="A15" s="1"/>
      <c r="B15" s="5">
        <v>45607</v>
      </c>
      <c r="C15" s="3">
        <v>0</v>
      </c>
      <c r="D15" s="3">
        <v>0</v>
      </c>
      <c r="E15" s="3">
        <v>12</v>
      </c>
      <c r="F15" s="10">
        <f t="shared" ref="F15:F21" si="0">(C15*1.75)+(D15*0.5381)+E15</f>
        <v>12</v>
      </c>
      <c r="G15" s="3">
        <v>2</v>
      </c>
      <c r="H15" s="31">
        <f>IFERROR(SUM(C15*1.75,D15*0.5381,E15)/G15,0)</f>
        <v>6</v>
      </c>
      <c r="I15" s="1"/>
    </row>
    <row r="16" spans="1:9">
      <c r="A16" s="1"/>
      <c r="B16" s="5">
        <v>45608</v>
      </c>
      <c r="C16" s="3">
        <v>0</v>
      </c>
      <c r="D16" s="3">
        <v>0</v>
      </c>
      <c r="E16" s="3">
        <v>12</v>
      </c>
      <c r="F16" s="10">
        <f t="shared" si="0"/>
        <v>12</v>
      </c>
      <c r="G16" s="3">
        <v>3</v>
      </c>
      <c r="H16" s="31">
        <f t="shared" ref="H16:H21" si="1">IFERROR(SUM(C16*1.75,D16*0.5381,E16)/G16,0)</f>
        <v>4</v>
      </c>
      <c r="I16" s="1"/>
    </row>
    <row r="17" spans="1:10">
      <c r="A17" s="1"/>
      <c r="B17" s="5">
        <v>45609</v>
      </c>
      <c r="C17" s="3">
        <v>0</v>
      </c>
      <c r="D17" s="3">
        <v>0</v>
      </c>
      <c r="E17" s="3">
        <v>12</v>
      </c>
      <c r="F17" s="10">
        <f t="shared" si="0"/>
        <v>12</v>
      </c>
      <c r="G17" s="3">
        <v>3</v>
      </c>
      <c r="H17" s="31">
        <f t="shared" si="1"/>
        <v>4</v>
      </c>
      <c r="I17" s="1"/>
    </row>
    <row r="18" spans="1:10">
      <c r="A18" s="1"/>
      <c r="B18" s="5">
        <v>45610</v>
      </c>
      <c r="C18" s="3">
        <v>0</v>
      </c>
      <c r="D18" s="3">
        <v>0</v>
      </c>
      <c r="E18" s="3">
        <v>13</v>
      </c>
      <c r="F18" s="10">
        <f t="shared" si="0"/>
        <v>13</v>
      </c>
      <c r="G18" s="3">
        <v>2</v>
      </c>
      <c r="H18" s="31">
        <f t="shared" si="1"/>
        <v>6.5</v>
      </c>
      <c r="I18" s="32"/>
    </row>
    <row r="19" spans="1:10">
      <c r="A19" s="1"/>
      <c r="B19" s="5">
        <v>45611</v>
      </c>
      <c r="C19" s="3">
        <v>0</v>
      </c>
      <c r="D19" s="3">
        <v>1</v>
      </c>
      <c r="E19" s="3">
        <v>9</v>
      </c>
      <c r="F19" s="10">
        <f t="shared" si="0"/>
        <v>9.5381</v>
      </c>
      <c r="G19" s="3">
        <v>2</v>
      </c>
      <c r="H19" s="31">
        <f t="shared" si="1"/>
        <v>4.76905</v>
      </c>
      <c r="I19" s="32"/>
    </row>
    <row r="20" spans="1:10">
      <c r="A20" s="1"/>
      <c r="B20" s="5">
        <v>45612</v>
      </c>
      <c r="C20" s="3">
        <v>0</v>
      </c>
      <c r="D20" s="3">
        <v>0</v>
      </c>
      <c r="E20" s="3">
        <v>0</v>
      </c>
      <c r="F20" s="10">
        <f t="shared" si="0"/>
        <v>0</v>
      </c>
      <c r="G20" s="3">
        <v>0</v>
      </c>
      <c r="H20" s="31">
        <f t="shared" si="1"/>
        <v>0</v>
      </c>
      <c r="I20" s="1"/>
    </row>
    <row r="21" spans="1:10">
      <c r="A21" s="1"/>
      <c r="B21" s="5">
        <v>45613</v>
      </c>
      <c r="C21" s="3">
        <v>0</v>
      </c>
      <c r="D21" s="3">
        <v>0</v>
      </c>
      <c r="E21" s="3">
        <v>0</v>
      </c>
      <c r="F21" s="10">
        <f t="shared" si="0"/>
        <v>0</v>
      </c>
      <c r="G21" s="3">
        <v>0</v>
      </c>
      <c r="H21" s="31">
        <f t="shared" si="1"/>
        <v>0</v>
      </c>
      <c r="I21" s="1"/>
    </row>
    <row r="22" spans="1:10">
      <c r="A22" s="1"/>
      <c r="B22" s="5">
        <v>45614</v>
      </c>
      <c r="C22" s="3">
        <v>0</v>
      </c>
      <c r="D22" s="3">
        <v>0</v>
      </c>
      <c r="E22" s="3">
        <v>11</v>
      </c>
      <c r="F22" s="10">
        <f t="shared" ref="F22:F42" si="2">(C22*1.75)+(D22*0.5381)+E22</f>
        <v>11</v>
      </c>
      <c r="G22" s="3">
        <v>2</v>
      </c>
      <c r="H22" s="31">
        <f>IFERROR(SUM(C22*1.75,D22*0.5381,E22)/G22,0)</f>
        <v>5.5</v>
      </c>
      <c r="I22" s="1"/>
    </row>
    <row r="23" spans="1:10">
      <c r="A23" s="1"/>
      <c r="B23" s="5">
        <v>45615</v>
      </c>
      <c r="C23" s="3">
        <v>0</v>
      </c>
      <c r="D23" s="3">
        <v>0</v>
      </c>
      <c r="E23" s="3">
        <v>12</v>
      </c>
      <c r="F23" s="10">
        <f t="shared" si="2"/>
        <v>12</v>
      </c>
      <c r="G23" s="3">
        <v>2</v>
      </c>
      <c r="H23" s="31">
        <f t="shared" ref="H23:H28" si="3">IFERROR(SUM(C23*1.75,D23*0.5381,E23)/G23,0)</f>
        <v>6</v>
      </c>
      <c r="I23" s="1"/>
    </row>
    <row r="24" spans="1:10">
      <c r="A24" s="1"/>
      <c r="B24" s="5">
        <v>45616</v>
      </c>
      <c r="C24" s="3">
        <v>0</v>
      </c>
      <c r="D24" s="3">
        <v>0</v>
      </c>
      <c r="E24" s="3">
        <v>12</v>
      </c>
      <c r="F24" s="10">
        <f t="shared" si="2"/>
        <v>12</v>
      </c>
      <c r="G24" s="3">
        <v>2</v>
      </c>
      <c r="H24" s="31">
        <f t="shared" si="3"/>
        <v>6</v>
      </c>
      <c r="I24" s="1"/>
    </row>
    <row r="25" spans="1:10">
      <c r="A25" s="1"/>
      <c r="B25" s="5">
        <v>45617</v>
      </c>
      <c r="C25" s="3">
        <v>0</v>
      </c>
      <c r="D25" s="3">
        <v>1</v>
      </c>
      <c r="E25" s="3">
        <v>12</v>
      </c>
      <c r="F25" s="10">
        <f t="shared" si="2"/>
        <v>12.5381</v>
      </c>
      <c r="G25" s="3">
        <v>2</v>
      </c>
      <c r="H25" s="31">
        <f t="shared" si="3"/>
        <v>6.26905</v>
      </c>
      <c r="I25" s="1"/>
      <c r="J25" t="s">
        <v>27</v>
      </c>
    </row>
    <row r="26" spans="1:10">
      <c r="A26" s="1"/>
      <c r="B26" s="5">
        <v>45618</v>
      </c>
      <c r="C26" s="3">
        <v>0</v>
      </c>
      <c r="D26" s="3">
        <v>1</v>
      </c>
      <c r="E26" s="3">
        <v>11</v>
      </c>
      <c r="F26" s="10">
        <f t="shared" si="2"/>
        <v>11.5381</v>
      </c>
      <c r="G26" s="3">
        <v>2</v>
      </c>
      <c r="H26" s="31">
        <f t="shared" si="3"/>
        <v>5.76905</v>
      </c>
      <c r="I26" s="1"/>
    </row>
    <row r="27" spans="1:10">
      <c r="A27" s="1"/>
      <c r="B27" s="5">
        <v>45619</v>
      </c>
      <c r="C27" s="3">
        <v>0</v>
      </c>
      <c r="D27" s="3">
        <v>0</v>
      </c>
      <c r="E27" s="3">
        <v>0</v>
      </c>
      <c r="F27" s="10">
        <f t="shared" si="2"/>
        <v>0</v>
      </c>
      <c r="G27" s="3">
        <v>0</v>
      </c>
      <c r="H27" s="31">
        <f t="shared" si="3"/>
        <v>0</v>
      </c>
      <c r="I27" s="1"/>
    </row>
    <row r="28" spans="1:10">
      <c r="A28" s="1"/>
      <c r="B28" s="5">
        <v>45620</v>
      </c>
      <c r="C28" s="3">
        <v>0</v>
      </c>
      <c r="D28" s="3">
        <v>0</v>
      </c>
      <c r="E28" s="3">
        <v>0</v>
      </c>
      <c r="F28" s="10">
        <f t="shared" si="2"/>
        <v>0</v>
      </c>
      <c r="G28" s="3">
        <v>0</v>
      </c>
      <c r="H28" s="31">
        <f t="shared" si="3"/>
        <v>0</v>
      </c>
      <c r="I28" s="1"/>
    </row>
    <row r="29" spans="1:10">
      <c r="A29" s="1"/>
      <c r="B29" s="5">
        <v>45670</v>
      </c>
      <c r="C29" s="3">
        <v>0</v>
      </c>
      <c r="D29" s="3">
        <v>0</v>
      </c>
      <c r="E29" s="3">
        <v>12</v>
      </c>
      <c r="F29" s="10">
        <f t="shared" si="2"/>
        <v>12</v>
      </c>
      <c r="G29" s="3">
        <v>2</v>
      </c>
      <c r="H29" s="31">
        <f>IFERROR(SUM(C29*1.75,D29*0.5381,E29)/G29,0)</f>
        <v>6</v>
      </c>
      <c r="I29" s="1"/>
    </row>
    <row r="30" spans="1:10">
      <c r="A30" s="1"/>
      <c r="B30" s="5">
        <v>45671</v>
      </c>
      <c r="C30" s="3">
        <v>0</v>
      </c>
      <c r="D30" s="3">
        <v>0</v>
      </c>
      <c r="E30" s="3">
        <v>13</v>
      </c>
      <c r="F30" s="10">
        <f t="shared" si="2"/>
        <v>13</v>
      </c>
      <c r="G30" s="3">
        <v>2</v>
      </c>
      <c r="H30" s="31">
        <f t="shared" ref="H30:H35" si="4">IFERROR(SUM(C30*1.75,D30*0.5381,E30)/G30,0)</f>
        <v>6.5</v>
      </c>
      <c r="I30" s="1"/>
    </row>
    <row r="31" spans="1:10">
      <c r="A31" s="1"/>
      <c r="B31" s="5">
        <v>45672</v>
      </c>
      <c r="C31" s="3">
        <v>0</v>
      </c>
      <c r="D31" s="3">
        <v>0</v>
      </c>
      <c r="E31" s="3">
        <v>12</v>
      </c>
      <c r="F31" s="10">
        <f t="shared" si="2"/>
        <v>12</v>
      </c>
      <c r="G31" s="3">
        <v>2</v>
      </c>
      <c r="H31" s="31">
        <f t="shared" si="4"/>
        <v>6</v>
      </c>
      <c r="I31" s="1"/>
    </row>
    <row r="32" spans="1:10">
      <c r="A32" s="1"/>
      <c r="B32" s="5">
        <v>45673</v>
      </c>
      <c r="C32" s="3">
        <v>0</v>
      </c>
      <c r="D32" s="3">
        <v>0</v>
      </c>
      <c r="E32" s="3">
        <v>13</v>
      </c>
      <c r="F32" s="10">
        <f t="shared" si="2"/>
        <v>13</v>
      </c>
      <c r="G32" s="3">
        <v>2</v>
      </c>
      <c r="H32" s="31">
        <f t="shared" si="4"/>
        <v>6.5</v>
      </c>
      <c r="I32" s="1"/>
    </row>
    <row r="33" spans="1:9">
      <c r="A33" s="1"/>
      <c r="B33" s="5">
        <v>45674</v>
      </c>
      <c r="C33" s="3">
        <v>0</v>
      </c>
      <c r="D33" s="3">
        <v>0</v>
      </c>
      <c r="E33" s="3">
        <v>13</v>
      </c>
      <c r="F33" s="10">
        <f t="shared" si="2"/>
        <v>13</v>
      </c>
      <c r="G33" s="3">
        <v>2</v>
      </c>
      <c r="H33" s="31">
        <f t="shared" si="4"/>
        <v>6.5</v>
      </c>
      <c r="I33" s="1"/>
    </row>
    <row r="34" spans="1:9">
      <c r="A34" s="1"/>
      <c r="B34" s="5">
        <v>45675</v>
      </c>
      <c r="C34" s="3">
        <v>0</v>
      </c>
      <c r="D34" s="3">
        <v>0</v>
      </c>
      <c r="E34" s="3">
        <v>0</v>
      </c>
      <c r="F34" s="10">
        <f t="shared" si="2"/>
        <v>0</v>
      </c>
      <c r="G34" s="3">
        <v>0</v>
      </c>
      <c r="H34" s="31">
        <f t="shared" si="4"/>
        <v>0</v>
      </c>
      <c r="I34" s="1"/>
    </row>
    <row r="35" spans="1:9">
      <c r="A35" s="1"/>
      <c r="B35" s="5">
        <v>45676</v>
      </c>
      <c r="C35" s="3">
        <v>0</v>
      </c>
      <c r="D35" s="3">
        <v>0</v>
      </c>
      <c r="E35" s="3">
        <v>0</v>
      </c>
      <c r="F35" s="10">
        <f t="shared" si="2"/>
        <v>0</v>
      </c>
      <c r="G35" s="3">
        <v>0</v>
      </c>
      <c r="H35" s="31">
        <f t="shared" si="4"/>
        <v>0</v>
      </c>
      <c r="I35" s="1"/>
    </row>
    <row r="36" spans="1:9">
      <c r="A36" s="1"/>
      <c r="B36" s="5">
        <v>45677</v>
      </c>
      <c r="C36" s="3">
        <v>0</v>
      </c>
      <c r="D36" s="3">
        <v>0</v>
      </c>
      <c r="E36" s="3">
        <v>11</v>
      </c>
      <c r="F36" s="10">
        <f t="shared" si="2"/>
        <v>11</v>
      </c>
      <c r="G36" s="3">
        <v>2</v>
      </c>
      <c r="H36" s="31">
        <f>IFERROR(SUM(C36*1.75,D36*0.5381,E36)/G36,0)</f>
        <v>5.5</v>
      </c>
      <c r="I36" s="1"/>
    </row>
    <row r="37" spans="1:9">
      <c r="A37" s="1"/>
      <c r="B37" s="5">
        <v>45678</v>
      </c>
      <c r="C37" s="3">
        <v>0</v>
      </c>
      <c r="D37" s="3">
        <v>0</v>
      </c>
      <c r="E37" s="3">
        <v>12</v>
      </c>
      <c r="F37" s="10">
        <f t="shared" si="2"/>
        <v>12</v>
      </c>
      <c r="G37" s="3">
        <v>3</v>
      </c>
      <c r="H37" s="31">
        <f t="shared" ref="H37:H42" si="5">IFERROR(SUM(C37*1.75,D37*0.5381,E37)/G37,0)</f>
        <v>4</v>
      </c>
      <c r="I37" s="1"/>
    </row>
    <row r="38" spans="1:9">
      <c r="A38" s="1"/>
      <c r="B38" s="5">
        <v>45679</v>
      </c>
      <c r="C38" s="3">
        <v>0</v>
      </c>
      <c r="D38" s="3">
        <v>0</v>
      </c>
      <c r="E38" s="3">
        <v>11</v>
      </c>
      <c r="F38" s="10">
        <f t="shared" si="2"/>
        <v>11</v>
      </c>
      <c r="G38" s="3">
        <v>2</v>
      </c>
      <c r="H38" s="31">
        <f t="shared" si="5"/>
        <v>5.5</v>
      </c>
      <c r="I38" s="1"/>
    </row>
    <row r="39" spans="1:9">
      <c r="A39" s="1"/>
      <c r="B39" s="5">
        <v>45680</v>
      </c>
      <c r="C39" s="3">
        <v>0</v>
      </c>
      <c r="D39" s="3">
        <v>0</v>
      </c>
      <c r="E39" s="3">
        <v>11</v>
      </c>
      <c r="F39" s="10">
        <f t="shared" si="2"/>
        <v>11</v>
      </c>
      <c r="G39" s="3">
        <v>2</v>
      </c>
      <c r="H39" s="31">
        <f t="shared" si="5"/>
        <v>5.5</v>
      </c>
      <c r="I39" s="1"/>
    </row>
    <row r="40" spans="1:9">
      <c r="A40" s="1"/>
      <c r="B40" s="5">
        <v>45681</v>
      </c>
      <c r="C40" s="3">
        <v>0</v>
      </c>
      <c r="D40" s="3">
        <v>0</v>
      </c>
      <c r="E40" s="3">
        <v>9</v>
      </c>
      <c r="F40" s="10">
        <f t="shared" si="2"/>
        <v>9</v>
      </c>
      <c r="G40" s="3">
        <v>2</v>
      </c>
      <c r="H40" s="31">
        <f t="shared" si="5"/>
        <v>4.5</v>
      </c>
      <c r="I40" s="1"/>
    </row>
    <row r="41" spans="1:9">
      <c r="A41" s="1"/>
      <c r="B41" s="5">
        <v>45682</v>
      </c>
      <c r="C41" s="3">
        <v>0</v>
      </c>
      <c r="D41" s="3">
        <v>0</v>
      </c>
      <c r="E41" s="3">
        <v>0</v>
      </c>
      <c r="F41" s="10">
        <f t="shared" si="2"/>
        <v>0</v>
      </c>
      <c r="G41" s="3">
        <v>0</v>
      </c>
      <c r="H41" s="31">
        <f t="shared" si="5"/>
        <v>0</v>
      </c>
      <c r="I41" s="1"/>
    </row>
    <row r="42" spans="1:9">
      <c r="A42" s="1"/>
      <c r="B42" s="5">
        <v>45683</v>
      </c>
      <c r="C42" s="3">
        <v>0</v>
      </c>
      <c r="D42" s="3">
        <v>0</v>
      </c>
      <c r="E42" s="3">
        <v>0</v>
      </c>
      <c r="F42" s="10">
        <f t="shared" si="2"/>
        <v>0</v>
      </c>
      <c r="G42" s="3">
        <v>0</v>
      </c>
      <c r="H42" s="31">
        <f t="shared" si="5"/>
        <v>0</v>
      </c>
      <c r="I42" s="1"/>
    </row>
    <row r="43" spans="1:9">
      <c r="A43" s="1"/>
      <c r="B43" s="1"/>
      <c r="C43" s="1"/>
      <c r="D43" s="1"/>
      <c r="E43" s="1"/>
      <c r="F43" s="1"/>
      <c r="G43" s="1"/>
      <c r="H43" s="1"/>
      <c r="I43" s="1"/>
    </row>
    <row r="44" spans="1:9">
      <c r="A44" s="1"/>
      <c r="B44" s="33"/>
      <c r="C44" s="34"/>
      <c r="D44" s="34"/>
      <c r="E44" s="34"/>
      <c r="F44" s="34"/>
      <c r="G44" s="34"/>
      <c r="H44" s="35"/>
      <c r="I44" s="1"/>
    </row>
    <row r="45" spans="1:9">
      <c r="A45" s="14"/>
      <c r="B45" s="36" t="s">
        <v>28</v>
      </c>
      <c r="C45" s="37"/>
      <c r="D45" s="37"/>
      <c r="E45" s="37"/>
      <c r="F45" s="14"/>
      <c r="G45" s="14"/>
      <c r="H45" s="14"/>
      <c r="I45" s="14"/>
    </row>
    <row r="46" spans="1:9">
      <c r="A46" s="14"/>
      <c r="B46" s="43"/>
      <c r="C46" s="44"/>
      <c r="D46" s="44"/>
      <c r="E46" s="44"/>
      <c r="F46" s="44"/>
      <c r="G46" s="44"/>
      <c r="H46" s="45"/>
      <c r="I46" s="14"/>
    </row>
    <row r="47" spans="1:9">
      <c r="A47" s="14"/>
      <c r="B47" s="46"/>
      <c r="C47" s="47"/>
      <c r="D47" s="47"/>
      <c r="E47" s="47"/>
      <c r="F47" s="47"/>
      <c r="G47" s="47"/>
      <c r="H47" s="48"/>
      <c r="I47" s="14"/>
    </row>
    <row r="48" spans="1:9">
      <c r="A48" s="14"/>
      <c r="B48" s="46"/>
      <c r="C48" s="47"/>
      <c r="D48" s="47"/>
      <c r="E48" s="47"/>
      <c r="F48" s="47"/>
      <c r="G48" s="47"/>
      <c r="H48" s="48"/>
      <c r="I48" s="14"/>
    </row>
    <row r="49" spans="1:9">
      <c r="A49" s="14"/>
      <c r="B49" s="46"/>
      <c r="C49" s="47"/>
      <c r="D49" s="47"/>
      <c r="E49" s="47"/>
      <c r="F49" s="47"/>
      <c r="G49" s="47"/>
      <c r="H49" s="48"/>
      <c r="I49" s="14"/>
    </row>
    <row r="50" spans="1:9">
      <c r="A50" s="14"/>
      <c r="B50" s="46"/>
      <c r="C50" s="47"/>
      <c r="D50" s="47"/>
      <c r="E50" s="47"/>
      <c r="F50" s="47"/>
      <c r="G50" s="47"/>
      <c r="H50" s="48"/>
      <c r="I50" s="14"/>
    </row>
    <row r="51" spans="1:9">
      <c r="A51" s="14"/>
      <c r="B51" s="46"/>
      <c r="C51" s="47"/>
      <c r="D51" s="47"/>
      <c r="E51" s="47"/>
      <c r="F51" s="47"/>
      <c r="G51" s="47"/>
      <c r="H51" s="48"/>
      <c r="I51" s="14"/>
    </row>
    <row r="52" spans="1:9">
      <c r="A52" s="14"/>
      <c r="B52" s="46"/>
      <c r="C52" s="47"/>
      <c r="D52" s="47"/>
      <c r="E52" s="47"/>
      <c r="F52" s="47"/>
      <c r="G52" s="47"/>
      <c r="H52" s="48"/>
      <c r="I52" s="14"/>
    </row>
    <row r="53" spans="1:9">
      <c r="A53" s="14"/>
      <c r="B53" s="46"/>
      <c r="C53" s="47"/>
      <c r="D53" s="47"/>
      <c r="E53" s="47"/>
      <c r="F53" s="47"/>
      <c r="G53" s="47"/>
      <c r="H53" s="48"/>
      <c r="I53" s="14"/>
    </row>
    <row r="54" spans="1:9">
      <c r="A54" s="14"/>
      <c r="B54" s="46"/>
      <c r="C54" s="47"/>
      <c r="D54" s="47"/>
      <c r="E54" s="47"/>
      <c r="F54" s="47"/>
      <c r="G54" s="47"/>
      <c r="H54" s="48"/>
      <c r="I54" s="14"/>
    </row>
    <row r="55" spans="1:9">
      <c r="A55" s="14"/>
      <c r="B55" s="46"/>
      <c r="C55" s="47"/>
      <c r="D55" s="47"/>
      <c r="E55" s="47"/>
      <c r="F55" s="47"/>
      <c r="G55" s="47"/>
      <c r="H55" s="48"/>
      <c r="I55" s="14"/>
    </row>
    <row r="56" spans="1:9">
      <c r="A56" s="14"/>
      <c r="B56" s="46"/>
      <c r="C56" s="47"/>
      <c r="D56" s="47"/>
      <c r="E56" s="47"/>
      <c r="F56" s="47"/>
      <c r="G56" s="47"/>
      <c r="H56" s="48"/>
      <c r="I56" s="14"/>
    </row>
    <row r="57" spans="1:9">
      <c r="A57" s="14"/>
      <c r="B57" s="46"/>
      <c r="C57" s="47"/>
      <c r="D57" s="47"/>
      <c r="E57" s="47"/>
      <c r="F57" s="47"/>
      <c r="G57" s="47"/>
      <c r="H57" s="48"/>
      <c r="I57" s="14"/>
    </row>
    <row r="58" spans="1:9">
      <c r="A58" s="14"/>
      <c r="B58" s="46"/>
      <c r="C58" s="47"/>
      <c r="D58" s="47"/>
      <c r="E58" s="47"/>
      <c r="F58" s="47"/>
      <c r="G58" s="47"/>
      <c r="H58" s="48"/>
      <c r="I58" s="14"/>
    </row>
    <row r="59" spans="1:9">
      <c r="A59" s="14"/>
      <c r="B59" s="49"/>
      <c r="C59" s="50"/>
      <c r="D59" s="50"/>
      <c r="E59" s="50"/>
      <c r="F59" s="50"/>
      <c r="G59" s="50"/>
      <c r="H59" s="51"/>
      <c r="I59" s="14"/>
    </row>
    <row r="60" spans="1:9">
      <c r="A60" s="14"/>
      <c r="B60" s="14"/>
      <c r="C60" s="14"/>
      <c r="D60" s="14"/>
      <c r="E60" s="14"/>
      <c r="F60" s="14"/>
      <c r="G60" s="14"/>
      <c r="H60" s="14"/>
      <c r="I60" s="14"/>
    </row>
    <row r="61" spans="1:9">
      <c r="A61" s="14"/>
      <c r="B61" s="14"/>
      <c r="C61" s="14"/>
      <c r="D61" s="14"/>
      <c r="E61" s="14"/>
      <c r="F61" s="14"/>
      <c r="G61" s="14"/>
      <c r="H61" s="14"/>
      <c r="I61" s="14"/>
    </row>
  </sheetData>
  <sheetProtection sheet="1" selectLockedCells="1"/>
  <protectedRanges>
    <protectedRange sqref="E5 G6:G7 G9:G10 C15:E42 G15:G42 B46" name="Alue1"/>
  </protectedRanges>
  <mergeCells count="2">
    <mergeCell ref="B46:H59"/>
    <mergeCell ref="E5:G5"/>
  </mergeCells>
  <conditionalFormatting sqref="F15:F42">
    <cfRule type="cellIs" dxfId="24" priority="1" operator="greaterThan">
      <formula>21</formula>
    </cfRule>
  </conditionalFormatting>
  <conditionalFormatting sqref="H15:H42">
    <cfRule type="cellIs" dxfId="23" priority="2" operator="greaterThan">
      <formula>7</formula>
    </cfRule>
    <cfRule type="cellIs" dxfId="22" priority="3" operator="greaterThan">
      <formula>8</formula>
    </cfRule>
  </conditionalFormatting>
  <conditionalFormatting sqref="H44">
    <cfRule type="cellIs" dxfId="21" priority="11" operator="greaterThan">
      <formula>7</formula>
    </cfRule>
    <cfRule type="cellIs" dxfId="20" priority="12" operator="greaterThan">
      <formula>8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10B41-4CFE-49F1-A5B0-FF2F8D364689}">
  <dimension ref="A1:J61"/>
  <sheetViews>
    <sheetView zoomScaleNormal="100" workbookViewId="0">
      <selection activeCell="B46" sqref="B46:H59"/>
    </sheetView>
  </sheetViews>
  <sheetFormatPr defaultRowHeight="15"/>
  <cols>
    <col min="1" max="1" width="5.85546875" customWidth="1"/>
    <col min="2" max="3" width="10.28515625" customWidth="1"/>
    <col min="4" max="5" width="10.5703125" customWidth="1"/>
    <col min="6" max="6" width="10.28515625" customWidth="1"/>
    <col min="7" max="7" width="11.85546875" customWidth="1"/>
    <col min="8" max="8" width="10.28515625" customWidth="1"/>
    <col min="9" max="9" width="5.85546875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 ht="18.75">
      <c r="A3" s="1"/>
      <c r="B3" s="24" t="s">
        <v>16</v>
      </c>
      <c r="C3" s="25"/>
      <c r="D3" s="25"/>
      <c r="E3" s="1"/>
      <c r="F3" s="1"/>
      <c r="G3" s="1"/>
      <c r="H3" s="1"/>
      <c r="I3" s="1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 t="s">
        <v>17</v>
      </c>
      <c r="C5" s="1"/>
      <c r="D5" s="26"/>
      <c r="E5" s="40" t="s">
        <v>32</v>
      </c>
      <c r="F5" s="41"/>
      <c r="G5" s="42"/>
      <c r="H5" s="1"/>
      <c r="I5" s="1"/>
    </row>
    <row r="6" spans="1:9">
      <c r="A6" s="1"/>
      <c r="B6" s="1" t="s">
        <v>19</v>
      </c>
      <c r="C6" s="1"/>
      <c r="D6" s="26"/>
      <c r="E6" s="1"/>
      <c r="F6" s="1"/>
      <c r="G6" s="22">
        <v>3</v>
      </c>
      <c r="H6" s="1"/>
      <c r="I6" s="1"/>
    </row>
    <row r="7" spans="1:9">
      <c r="A7" s="1"/>
      <c r="B7" s="1" t="s">
        <v>20</v>
      </c>
      <c r="C7" s="1"/>
      <c r="D7" s="26"/>
      <c r="E7" s="1"/>
      <c r="F7" s="1"/>
      <c r="G7" s="22">
        <v>15</v>
      </c>
      <c r="H7" s="1"/>
      <c r="I7" s="1"/>
    </row>
    <row r="8" spans="1:9">
      <c r="A8" s="1"/>
      <c r="B8" s="1" t="s">
        <v>21</v>
      </c>
      <c r="C8" s="1"/>
      <c r="D8" s="26"/>
      <c r="E8" s="1"/>
      <c r="F8" s="1"/>
      <c r="G8" s="27">
        <f>SUM(G6:G7)</f>
        <v>18</v>
      </c>
      <c r="H8" s="1"/>
      <c r="I8" s="1"/>
    </row>
    <row r="9" spans="1:9">
      <c r="A9" s="1"/>
      <c r="B9" s="1" t="s">
        <v>8</v>
      </c>
      <c r="C9" s="1"/>
      <c r="D9" s="26"/>
      <c r="E9" s="1"/>
      <c r="F9" s="1"/>
      <c r="G9" s="22">
        <v>3</v>
      </c>
      <c r="H9" s="1"/>
      <c r="I9" s="1"/>
    </row>
    <row r="10" spans="1:9">
      <c r="A10" s="1"/>
      <c r="B10" s="1" t="s">
        <v>22</v>
      </c>
      <c r="C10" s="1"/>
      <c r="D10" s="26"/>
      <c r="E10" s="1"/>
      <c r="F10" s="1"/>
      <c r="G10" s="23" t="s">
        <v>6</v>
      </c>
      <c r="H10" s="1"/>
      <c r="I10" s="1"/>
    </row>
    <row r="11" spans="1:9">
      <c r="A11" s="1"/>
      <c r="B11" s="1"/>
      <c r="C11" s="1"/>
      <c r="D11" s="26"/>
      <c r="E11" s="26"/>
      <c r="F11" s="26"/>
      <c r="G11" s="1"/>
      <c r="H11" s="1"/>
      <c r="I11" s="1"/>
    </row>
    <row r="12" spans="1:9">
      <c r="A12" s="1"/>
      <c r="B12" s="9" t="s">
        <v>9</v>
      </c>
      <c r="C12" s="9"/>
      <c r="D12" s="9"/>
      <c r="E12" s="1"/>
      <c r="F12" s="1"/>
      <c r="G12" s="1"/>
      <c r="H12" s="1"/>
      <c r="I12" s="1"/>
    </row>
    <row r="13" spans="1:9">
      <c r="A13" s="1"/>
      <c r="B13" s="9"/>
      <c r="C13" s="9"/>
      <c r="D13" s="9"/>
      <c r="E13" s="1"/>
      <c r="F13" s="1"/>
      <c r="G13" s="1"/>
      <c r="H13" s="1"/>
      <c r="I13" s="1"/>
    </row>
    <row r="14" spans="1:9" ht="35.1" customHeight="1">
      <c r="A14" s="1"/>
      <c r="B14" s="28" t="s">
        <v>10</v>
      </c>
      <c r="C14" s="28" t="s">
        <v>23</v>
      </c>
      <c r="D14" s="29" t="s">
        <v>24</v>
      </c>
      <c r="E14" s="29" t="s">
        <v>25</v>
      </c>
      <c r="F14" s="29" t="s">
        <v>26</v>
      </c>
      <c r="G14" s="29" t="s">
        <v>14</v>
      </c>
      <c r="H14" s="30" t="s">
        <v>15</v>
      </c>
      <c r="I14" s="1"/>
    </row>
    <row r="15" spans="1:9">
      <c r="A15" s="1"/>
      <c r="B15" s="5">
        <v>45607</v>
      </c>
      <c r="C15" s="3">
        <v>2</v>
      </c>
      <c r="D15" s="3">
        <v>1</v>
      </c>
      <c r="E15" s="3">
        <v>11</v>
      </c>
      <c r="F15" s="10">
        <f t="shared" ref="F15:F42" si="0">(C15*1.75)+(D15*0.5381)+E15</f>
        <v>15.0381</v>
      </c>
      <c r="G15" s="3">
        <v>3</v>
      </c>
      <c r="H15" s="31">
        <f>IFERROR(SUM(C15*1.75,D15*0.5381,E15)/G15,0)</f>
        <v>5.0126999999999997</v>
      </c>
      <c r="I15" s="1"/>
    </row>
    <row r="16" spans="1:9">
      <c r="A16" s="1"/>
      <c r="B16" s="5">
        <v>45608</v>
      </c>
      <c r="C16" s="3">
        <v>2</v>
      </c>
      <c r="D16" s="3">
        <v>1</v>
      </c>
      <c r="E16" s="3">
        <v>13</v>
      </c>
      <c r="F16" s="10">
        <f t="shared" si="0"/>
        <v>17.0381</v>
      </c>
      <c r="G16" s="3">
        <v>3</v>
      </c>
      <c r="H16" s="31">
        <f t="shared" ref="H16:H21" si="1">IFERROR(SUM(C16*1.75,D16*0.5381,E16)/G16,0)</f>
        <v>5.6793666666666667</v>
      </c>
      <c r="I16" s="1"/>
    </row>
    <row r="17" spans="1:10">
      <c r="A17" s="1"/>
      <c r="B17" s="5">
        <v>45609</v>
      </c>
      <c r="C17" s="3">
        <v>2</v>
      </c>
      <c r="D17" s="3">
        <v>1</v>
      </c>
      <c r="E17" s="3">
        <v>12</v>
      </c>
      <c r="F17" s="10">
        <f t="shared" si="0"/>
        <v>16.0381</v>
      </c>
      <c r="G17" s="3">
        <v>3</v>
      </c>
      <c r="H17" s="31">
        <f t="shared" si="1"/>
        <v>5.3460333333333336</v>
      </c>
      <c r="I17" s="1"/>
    </row>
    <row r="18" spans="1:10">
      <c r="A18" s="1"/>
      <c r="B18" s="5">
        <v>45610</v>
      </c>
      <c r="C18" s="3">
        <v>2</v>
      </c>
      <c r="D18" s="3">
        <v>1</v>
      </c>
      <c r="E18" s="3">
        <v>12</v>
      </c>
      <c r="F18" s="10">
        <f t="shared" si="0"/>
        <v>16.0381</v>
      </c>
      <c r="G18" s="3">
        <v>3</v>
      </c>
      <c r="H18" s="31">
        <f t="shared" si="1"/>
        <v>5.3460333333333336</v>
      </c>
      <c r="I18" s="32"/>
    </row>
    <row r="19" spans="1:10">
      <c r="A19" s="1"/>
      <c r="B19" s="5">
        <v>45611</v>
      </c>
      <c r="C19" s="3">
        <v>2</v>
      </c>
      <c r="D19" s="3">
        <v>1</v>
      </c>
      <c r="E19" s="3">
        <v>11</v>
      </c>
      <c r="F19" s="10">
        <f t="shared" si="0"/>
        <v>15.0381</v>
      </c>
      <c r="G19" s="3">
        <v>3</v>
      </c>
      <c r="H19" s="31">
        <f t="shared" si="1"/>
        <v>5.0126999999999997</v>
      </c>
      <c r="I19" s="32"/>
    </row>
    <row r="20" spans="1:10">
      <c r="A20" s="1"/>
      <c r="B20" s="5">
        <v>45612</v>
      </c>
      <c r="C20" s="3">
        <v>0</v>
      </c>
      <c r="D20" s="3">
        <v>0</v>
      </c>
      <c r="E20" s="3">
        <v>0</v>
      </c>
      <c r="F20" s="10">
        <f t="shared" si="0"/>
        <v>0</v>
      </c>
      <c r="G20" s="3">
        <v>0</v>
      </c>
      <c r="H20" s="31">
        <f t="shared" si="1"/>
        <v>0</v>
      </c>
      <c r="I20" s="1"/>
    </row>
    <row r="21" spans="1:10">
      <c r="A21" s="1"/>
      <c r="B21" s="5">
        <v>45613</v>
      </c>
      <c r="C21" s="3">
        <v>0</v>
      </c>
      <c r="D21" s="3">
        <v>0</v>
      </c>
      <c r="E21" s="3">
        <v>0</v>
      </c>
      <c r="F21" s="10">
        <f t="shared" si="0"/>
        <v>0</v>
      </c>
      <c r="G21" s="3">
        <v>0</v>
      </c>
      <c r="H21" s="31">
        <f t="shared" si="1"/>
        <v>0</v>
      </c>
      <c r="I21" s="1"/>
    </row>
    <row r="22" spans="1:10">
      <c r="A22" s="1"/>
      <c r="B22" s="5">
        <v>45614</v>
      </c>
      <c r="C22" s="3">
        <v>2</v>
      </c>
      <c r="D22" s="3">
        <v>1</v>
      </c>
      <c r="E22" s="3">
        <v>9</v>
      </c>
      <c r="F22" s="10">
        <f t="shared" si="0"/>
        <v>13.0381</v>
      </c>
      <c r="G22" s="3">
        <v>3</v>
      </c>
      <c r="H22" s="31">
        <f>IFERROR(SUM(C22*1.75,D22*0.5381,E22)/G22,0)</f>
        <v>4.3460333333333336</v>
      </c>
      <c r="I22" s="1"/>
    </row>
    <row r="23" spans="1:10">
      <c r="A23" s="1"/>
      <c r="B23" s="5">
        <v>45615</v>
      </c>
      <c r="C23" s="3">
        <v>2</v>
      </c>
      <c r="D23" s="3">
        <v>1</v>
      </c>
      <c r="E23" s="3">
        <v>11</v>
      </c>
      <c r="F23" s="10">
        <f t="shared" si="0"/>
        <v>15.0381</v>
      </c>
      <c r="G23" s="3">
        <v>3</v>
      </c>
      <c r="H23" s="31">
        <f t="shared" ref="H23:H28" si="2">IFERROR(SUM(C23*1.75,D23*0.5381,E23)/G23,0)</f>
        <v>5.0126999999999997</v>
      </c>
      <c r="I23" s="1"/>
    </row>
    <row r="24" spans="1:10">
      <c r="A24" s="1"/>
      <c r="B24" s="5">
        <v>45616</v>
      </c>
      <c r="C24" s="3">
        <v>2</v>
      </c>
      <c r="D24" s="3">
        <v>1</v>
      </c>
      <c r="E24" s="3">
        <v>11</v>
      </c>
      <c r="F24" s="10">
        <f t="shared" si="0"/>
        <v>15.0381</v>
      </c>
      <c r="G24" s="3">
        <v>2</v>
      </c>
      <c r="H24" s="31">
        <f t="shared" si="2"/>
        <v>7.51905</v>
      </c>
      <c r="I24" s="1"/>
    </row>
    <row r="25" spans="1:10">
      <c r="A25" s="1"/>
      <c r="B25" s="5">
        <v>45617</v>
      </c>
      <c r="C25" s="3">
        <v>2</v>
      </c>
      <c r="D25" s="3">
        <v>1</v>
      </c>
      <c r="E25" s="3">
        <v>8</v>
      </c>
      <c r="F25" s="10">
        <f t="shared" si="0"/>
        <v>12.0381</v>
      </c>
      <c r="G25" s="3">
        <v>3</v>
      </c>
      <c r="H25" s="31">
        <f t="shared" si="2"/>
        <v>4.0126999999999997</v>
      </c>
      <c r="I25" s="1"/>
      <c r="J25" t="s">
        <v>27</v>
      </c>
    </row>
    <row r="26" spans="1:10">
      <c r="A26" s="1"/>
      <c r="B26" s="5">
        <v>45618</v>
      </c>
      <c r="C26" s="3">
        <v>2</v>
      </c>
      <c r="D26" s="3">
        <v>1</v>
      </c>
      <c r="E26" s="3">
        <v>6</v>
      </c>
      <c r="F26" s="10">
        <f t="shared" si="0"/>
        <v>10.0381</v>
      </c>
      <c r="G26" s="3">
        <v>2</v>
      </c>
      <c r="H26" s="31">
        <f t="shared" si="2"/>
        <v>5.01905</v>
      </c>
      <c r="I26" s="1"/>
    </row>
    <row r="27" spans="1:10">
      <c r="A27" s="1"/>
      <c r="B27" s="5">
        <v>45619</v>
      </c>
      <c r="C27" s="3">
        <v>0</v>
      </c>
      <c r="D27" s="3">
        <v>0</v>
      </c>
      <c r="E27" s="3">
        <v>0</v>
      </c>
      <c r="F27" s="10">
        <f t="shared" si="0"/>
        <v>0</v>
      </c>
      <c r="G27" s="3">
        <v>0</v>
      </c>
      <c r="H27" s="31">
        <f t="shared" si="2"/>
        <v>0</v>
      </c>
      <c r="I27" s="1"/>
    </row>
    <row r="28" spans="1:10">
      <c r="A28" s="1"/>
      <c r="B28" s="5">
        <v>45620</v>
      </c>
      <c r="C28" s="3">
        <v>0</v>
      </c>
      <c r="D28" s="3">
        <v>0</v>
      </c>
      <c r="E28" s="3">
        <v>0</v>
      </c>
      <c r="F28" s="10">
        <f t="shared" si="0"/>
        <v>0</v>
      </c>
      <c r="G28" s="3">
        <v>0</v>
      </c>
      <c r="H28" s="31">
        <f t="shared" si="2"/>
        <v>0</v>
      </c>
      <c r="I28" s="1"/>
    </row>
    <row r="29" spans="1:10">
      <c r="A29" s="1"/>
      <c r="B29" s="5">
        <v>45670</v>
      </c>
      <c r="C29" s="3">
        <v>0</v>
      </c>
      <c r="D29" s="3">
        <v>0</v>
      </c>
      <c r="E29" s="3">
        <v>12</v>
      </c>
      <c r="F29" s="10">
        <f t="shared" si="0"/>
        <v>12</v>
      </c>
      <c r="G29" s="3">
        <v>3</v>
      </c>
      <c r="H29" s="31">
        <f>IFERROR(SUM(C29*1.75,D29*0.5381,E29)/G29,0)</f>
        <v>4</v>
      </c>
      <c r="I29" s="1"/>
    </row>
    <row r="30" spans="1:10">
      <c r="A30" s="1"/>
      <c r="B30" s="5">
        <v>45671</v>
      </c>
      <c r="C30" s="3">
        <v>0</v>
      </c>
      <c r="D30" s="3">
        <v>2</v>
      </c>
      <c r="E30" s="3">
        <v>13</v>
      </c>
      <c r="F30" s="10">
        <f t="shared" si="0"/>
        <v>14.0762</v>
      </c>
      <c r="G30" s="3">
        <v>3</v>
      </c>
      <c r="H30" s="31">
        <f t="shared" ref="H30:H35" si="3">IFERROR(SUM(C30*1.75,D30*0.5381,E30)/G30,0)</f>
        <v>4.6920666666666664</v>
      </c>
      <c r="I30" s="1"/>
    </row>
    <row r="31" spans="1:10">
      <c r="A31" s="1"/>
      <c r="B31" s="5">
        <v>45672</v>
      </c>
      <c r="C31" s="3">
        <v>0</v>
      </c>
      <c r="D31" s="3">
        <v>2</v>
      </c>
      <c r="E31" s="3">
        <v>15</v>
      </c>
      <c r="F31" s="10">
        <f t="shared" si="0"/>
        <v>16.0762</v>
      </c>
      <c r="G31" s="3">
        <v>3</v>
      </c>
      <c r="H31" s="31">
        <f t="shared" si="3"/>
        <v>5.3587333333333333</v>
      </c>
      <c r="I31" s="1"/>
    </row>
    <row r="32" spans="1:10">
      <c r="A32" s="1"/>
      <c r="B32" s="5">
        <v>45673</v>
      </c>
      <c r="C32" s="3">
        <v>0</v>
      </c>
      <c r="D32" s="3">
        <v>0</v>
      </c>
      <c r="E32" s="3">
        <v>15</v>
      </c>
      <c r="F32" s="10">
        <f t="shared" si="0"/>
        <v>15</v>
      </c>
      <c r="G32" s="3">
        <v>3</v>
      </c>
      <c r="H32" s="31">
        <f t="shared" si="3"/>
        <v>5</v>
      </c>
      <c r="I32" s="1"/>
    </row>
    <row r="33" spans="1:9">
      <c r="A33" s="1"/>
      <c r="B33" s="5">
        <v>45674</v>
      </c>
      <c r="C33" s="3">
        <v>0</v>
      </c>
      <c r="D33" s="3">
        <v>0</v>
      </c>
      <c r="E33" s="3">
        <v>15</v>
      </c>
      <c r="F33" s="10">
        <f t="shared" si="0"/>
        <v>15</v>
      </c>
      <c r="G33" s="3">
        <v>3</v>
      </c>
      <c r="H33" s="31">
        <f t="shared" si="3"/>
        <v>5</v>
      </c>
      <c r="I33" s="1"/>
    </row>
    <row r="34" spans="1:9">
      <c r="A34" s="1"/>
      <c r="B34" s="5">
        <v>45675</v>
      </c>
      <c r="C34" s="3">
        <v>0</v>
      </c>
      <c r="D34" s="3">
        <v>0</v>
      </c>
      <c r="E34" s="3">
        <v>0</v>
      </c>
      <c r="F34" s="10">
        <f t="shared" si="0"/>
        <v>0</v>
      </c>
      <c r="G34" s="3">
        <v>0</v>
      </c>
      <c r="H34" s="31">
        <f t="shared" si="3"/>
        <v>0</v>
      </c>
      <c r="I34" s="1"/>
    </row>
    <row r="35" spans="1:9">
      <c r="A35" s="1"/>
      <c r="B35" s="5">
        <v>45676</v>
      </c>
      <c r="C35" s="3">
        <v>0</v>
      </c>
      <c r="D35" s="3">
        <v>0</v>
      </c>
      <c r="E35" s="3">
        <v>0</v>
      </c>
      <c r="F35" s="10">
        <f t="shared" si="0"/>
        <v>0</v>
      </c>
      <c r="G35" s="3">
        <v>0</v>
      </c>
      <c r="H35" s="31">
        <f t="shared" si="3"/>
        <v>0</v>
      </c>
      <c r="I35" s="1"/>
    </row>
    <row r="36" spans="1:9">
      <c r="A36" s="1"/>
      <c r="B36" s="5">
        <v>45677</v>
      </c>
      <c r="C36" s="3">
        <v>0</v>
      </c>
      <c r="D36" s="3">
        <v>1</v>
      </c>
      <c r="E36" s="3">
        <v>14</v>
      </c>
      <c r="F36" s="10">
        <f t="shared" si="0"/>
        <v>14.5381</v>
      </c>
      <c r="G36" s="3">
        <v>3</v>
      </c>
      <c r="H36" s="31">
        <f>IFERROR(SUM(C36*1.75,D36*0.5381,E36)/G36,0)</f>
        <v>4.8460333333333336</v>
      </c>
      <c r="I36" s="1"/>
    </row>
    <row r="37" spans="1:9">
      <c r="A37" s="1"/>
      <c r="B37" s="5">
        <v>45678</v>
      </c>
      <c r="C37" s="3">
        <v>0</v>
      </c>
      <c r="D37" s="3">
        <v>2</v>
      </c>
      <c r="E37" s="3">
        <v>15</v>
      </c>
      <c r="F37" s="10">
        <f t="shared" si="0"/>
        <v>16.0762</v>
      </c>
      <c r="G37" s="3">
        <v>3</v>
      </c>
      <c r="H37" s="31">
        <f t="shared" ref="H37:H42" si="4">IFERROR(SUM(C37*1.75,D37*0.5381,E37)/G37,0)</f>
        <v>5.3587333333333333</v>
      </c>
      <c r="I37" s="1"/>
    </row>
    <row r="38" spans="1:9">
      <c r="A38" s="1"/>
      <c r="B38" s="5">
        <v>45679</v>
      </c>
      <c r="C38" s="3">
        <v>0</v>
      </c>
      <c r="D38" s="3">
        <v>2</v>
      </c>
      <c r="E38" s="3">
        <v>14</v>
      </c>
      <c r="F38" s="10">
        <f t="shared" si="0"/>
        <v>15.0762</v>
      </c>
      <c r="G38" s="3">
        <v>3</v>
      </c>
      <c r="H38" s="31">
        <f t="shared" si="4"/>
        <v>5.0254000000000003</v>
      </c>
      <c r="I38" s="1"/>
    </row>
    <row r="39" spans="1:9">
      <c r="A39" s="1"/>
      <c r="B39" s="5">
        <v>45680</v>
      </c>
      <c r="C39" s="3">
        <v>0</v>
      </c>
      <c r="D39" s="3">
        <v>0</v>
      </c>
      <c r="E39" s="3">
        <v>16</v>
      </c>
      <c r="F39" s="10">
        <f t="shared" si="0"/>
        <v>16</v>
      </c>
      <c r="G39" s="3">
        <v>3</v>
      </c>
      <c r="H39" s="31">
        <f t="shared" si="4"/>
        <v>5.333333333333333</v>
      </c>
      <c r="I39" s="1"/>
    </row>
    <row r="40" spans="1:9">
      <c r="A40" s="1"/>
      <c r="B40" s="5">
        <v>45681</v>
      </c>
      <c r="C40" s="3">
        <v>0</v>
      </c>
      <c r="D40" s="3">
        <v>0</v>
      </c>
      <c r="E40" s="3">
        <v>13</v>
      </c>
      <c r="F40" s="10">
        <f t="shared" si="0"/>
        <v>13</v>
      </c>
      <c r="G40" s="3">
        <v>3</v>
      </c>
      <c r="H40" s="31">
        <f t="shared" si="4"/>
        <v>4.333333333333333</v>
      </c>
      <c r="I40" s="1"/>
    </row>
    <row r="41" spans="1:9">
      <c r="A41" s="1"/>
      <c r="B41" s="5">
        <v>45682</v>
      </c>
      <c r="C41" s="3">
        <v>0</v>
      </c>
      <c r="D41" s="3">
        <v>0</v>
      </c>
      <c r="E41" s="3">
        <v>0</v>
      </c>
      <c r="F41" s="10">
        <f t="shared" si="0"/>
        <v>0</v>
      </c>
      <c r="G41" s="3">
        <v>0</v>
      </c>
      <c r="H41" s="31">
        <f t="shared" si="4"/>
        <v>0</v>
      </c>
      <c r="I41" s="1"/>
    </row>
    <row r="42" spans="1:9">
      <c r="A42" s="1"/>
      <c r="B42" s="5">
        <v>45683</v>
      </c>
      <c r="C42" s="3">
        <v>0</v>
      </c>
      <c r="D42" s="3">
        <v>0</v>
      </c>
      <c r="E42" s="3">
        <v>0</v>
      </c>
      <c r="F42" s="10">
        <f t="shared" si="0"/>
        <v>0</v>
      </c>
      <c r="G42" s="3">
        <v>0</v>
      </c>
      <c r="H42" s="31">
        <f t="shared" si="4"/>
        <v>0</v>
      </c>
      <c r="I42" s="1"/>
    </row>
    <row r="43" spans="1:9">
      <c r="A43" s="1"/>
      <c r="B43" s="1"/>
      <c r="C43" s="1"/>
      <c r="D43" s="1"/>
      <c r="E43" s="1"/>
      <c r="F43" s="1"/>
      <c r="G43" s="1"/>
      <c r="H43" s="1"/>
      <c r="I43" s="1"/>
    </row>
    <row r="44" spans="1:9">
      <c r="A44" s="1"/>
      <c r="B44" s="33"/>
      <c r="C44" s="34"/>
      <c r="D44" s="34"/>
      <c r="E44" s="34"/>
      <c r="F44" s="34"/>
      <c r="G44" s="34"/>
      <c r="H44" s="35"/>
      <c r="I44" s="1"/>
    </row>
    <row r="45" spans="1:9">
      <c r="A45" s="14"/>
      <c r="B45" s="36" t="s">
        <v>28</v>
      </c>
      <c r="C45" s="37"/>
      <c r="D45" s="37"/>
      <c r="E45" s="37"/>
      <c r="F45" s="14"/>
      <c r="G45" s="14"/>
      <c r="H45" s="14"/>
      <c r="I45" s="14"/>
    </row>
    <row r="46" spans="1:9">
      <c r="A46" s="14"/>
      <c r="B46" s="52" t="s">
        <v>33</v>
      </c>
      <c r="C46" s="44"/>
      <c r="D46" s="44"/>
      <c r="E46" s="44"/>
      <c r="F46" s="44"/>
      <c r="G46" s="44"/>
      <c r="H46" s="45"/>
      <c r="I46" s="14"/>
    </row>
    <row r="47" spans="1:9">
      <c r="A47" s="14"/>
      <c r="B47" s="46"/>
      <c r="C47" s="47"/>
      <c r="D47" s="47"/>
      <c r="E47" s="47"/>
      <c r="F47" s="47"/>
      <c r="G47" s="47"/>
      <c r="H47" s="48"/>
      <c r="I47" s="14"/>
    </row>
    <row r="48" spans="1:9">
      <c r="A48" s="14"/>
      <c r="B48" s="46"/>
      <c r="C48" s="47"/>
      <c r="D48" s="47"/>
      <c r="E48" s="47"/>
      <c r="F48" s="47"/>
      <c r="G48" s="47"/>
      <c r="H48" s="48"/>
      <c r="I48" s="14"/>
    </row>
    <row r="49" spans="1:9">
      <c r="A49" s="14"/>
      <c r="B49" s="46"/>
      <c r="C49" s="47"/>
      <c r="D49" s="47"/>
      <c r="E49" s="47"/>
      <c r="F49" s="47"/>
      <c r="G49" s="47"/>
      <c r="H49" s="48"/>
      <c r="I49" s="14"/>
    </row>
    <row r="50" spans="1:9">
      <c r="A50" s="14"/>
      <c r="B50" s="46"/>
      <c r="C50" s="47"/>
      <c r="D50" s="47"/>
      <c r="E50" s="47"/>
      <c r="F50" s="47"/>
      <c r="G50" s="47"/>
      <c r="H50" s="48"/>
      <c r="I50" s="14"/>
    </row>
    <row r="51" spans="1:9">
      <c r="A51" s="14"/>
      <c r="B51" s="46"/>
      <c r="C51" s="47"/>
      <c r="D51" s="47"/>
      <c r="E51" s="47"/>
      <c r="F51" s="47"/>
      <c r="G51" s="47"/>
      <c r="H51" s="48"/>
      <c r="I51" s="14"/>
    </row>
    <row r="52" spans="1:9">
      <c r="A52" s="14"/>
      <c r="B52" s="46"/>
      <c r="C52" s="47"/>
      <c r="D52" s="47"/>
      <c r="E52" s="47"/>
      <c r="F52" s="47"/>
      <c r="G52" s="47"/>
      <c r="H52" s="48"/>
      <c r="I52" s="14"/>
    </row>
    <row r="53" spans="1:9">
      <c r="A53" s="14"/>
      <c r="B53" s="46"/>
      <c r="C53" s="47"/>
      <c r="D53" s="47"/>
      <c r="E53" s="47"/>
      <c r="F53" s="47"/>
      <c r="G53" s="47"/>
      <c r="H53" s="48"/>
      <c r="I53" s="14"/>
    </row>
    <row r="54" spans="1:9">
      <c r="A54" s="14"/>
      <c r="B54" s="46"/>
      <c r="C54" s="47"/>
      <c r="D54" s="47"/>
      <c r="E54" s="47"/>
      <c r="F54" s="47"/>
      <c r="G54" s="47"/>
      <c r="H54" s="48"/>
      <c r="I54" s="14"/>
    </row>
    <row r="55" spans="1:9">
      <c r="A55" s="14"/>
      <c r="B55" s="46"/>
      <c r="C55" s="47"/>
      <c r="D55" s="47"/>
      <c r="E55" s="47"/>
      <c r="F55" s="47"/>
      <c r="G55" s="47"/>
      <c r="H55" s="48"/>
      <c r="I55" s="14"/>
    </row>
    <row r="56" spans="1:9">
      <c r="A56" s="14"/>
      <c r="B56" s="46"/>
      <c r="C56" s="47"/>
      <c r="D56" s="47"/>
      <c r="E56" s="47"/>
      <c r="F56" s="47"/>
      <c r="G56" s="47"/>
      <c r="H56" s="48"/>
      <c r="I56" s="14"/>
    </row>
    <row r="57" spans="1:9">
      <c r="A57" s="14"/>
      <c r="B57" s="46"/>
      <c r="C57" s="47"/>
      <c r="D57" s="47"/>
      <c r="E57" s="47"/>
      <c r="F57" s="47"/>
      <c r="G57" s="47"/>
      <c r="H57" s="48"/>
      <c r="I57" s="14"/>
    </row>
    <row r="58" spans="1:9">
      <c r="A58" s="14"/>
      <c r="B58" s="46"/>
      <c r="C58" s="47"/>
      <c r="D58" s="47"/>
      <c r="E58" s="47"/>
      <c r="F58" s="47"/>
      <c r="G58" s="47"/>
      <c r="H58" s="48"/>
      <c r="I58" s="14"/>
    </row>
    <row r="59" spans="1:9">
      <c r="A59" s="14"/>
      <c r="B59" s="49"/>
      <c r="C59" s="50"/>
      <c r="D59" s="50"/>
      <c r="E59" s="50"/>
      <c r="F59" s="50"/>
      <c r="G59" s="50"/>
      <c r="H59" s="51"/>
      <c r="I59" s="14"/>
    </row>
    <row r="60" spans="1:9">
      <c r="A60" s="14"/>
      <c r="B60" s="14"/>
      <c r="C60" s="14"/>
      <c r="D60" s="14"/>
      <c r="E60" s="14"/>
      <c r="F60" s="14"/>
      <c r="G60" s="14"/>
      <c r="H60" s="14"/>
      <c r="I60" s="14"/>
    </row>
    <row r="61" spans="1:9">
      <c r="A61" s="14"/>
      <c r="B61" s="14"/>
      <c r="C61" s="14"/>
      <c r="D61" s="14"/>
      <c r="E61" s="14"/>
      <c r="F61" s="14"/>
      <c r="G61" s="14"/>
      <c r="H61" s="14"/>
      <c r="I61" s="14"/>
    </row>
  </sheetData>
  <sheetProtection sheet="1" selectLockedCells="1"/>
  <protectedRanges>
    <protectedRange sqref="E5 G6:G7 G9:G10 C15:E42 G15:G42 B46" name="Alue1"/>
  </protectedRanges>
  <mergeCells count="2">
    <mergeCell ref="E5:G5"/>
    <mergeCell ref="B46:H59"/>
  </mergeCells>
  <conditionalFormatting sqref="F15:F42">
    <cfRule type="cellIs" dxfId="19" priority="1" operator="greaterThan">
      <formula>21</formula>
    </cfRule>
  </conditionalFormatting>
  <conditionalFormatting sqref="H15:H42">
    <cfRule type="cellIs" dxfId="18" priority="2" operator="greaterThan">
      <formula>7</formula>
    </cfRule>
    <cfRule type="cellIs" dxfId="17" priority="3" operator="greaterThan">
      <formula>8</formula>
    </cfRule>
  </conditionalFormatting>
  <conditionalFormatting sqref="H44">
    <cfRule type="cellIs" dxfId="16" priority="4" operator="greaterThan">
      <formula>7</formula>
    </cfRule>
    <cfRule type="cellIs" dxfId="15" priority="5" operator="greaterThan">
      <formula>8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8E6FA-ABC5-4C91-94B1-49E5E5ED357F}">
  <dimension ref="A1:J61"/>
  <sheetViews>
    <sheetView topLeftCell="A21" zoomScaleNormal="100" workbookViewId="0">
      <selection activeCell="G31" sqref="G31"/>
    </sheetView>
  </sheetViews>
  <sheetFormatPr defaultRowHeight="15"/>
  <cols>
    <col min="1" max="1" width="5.85546875" customWidth="1"/>
    <col min="2" max="3" width="10.28515625" customWidth="1"/>
    <col min="4" max="5" width="10.5703125" customWidth="1"/>
    <col min="6" max="6" width="10.28515625" customWidth="1"/>
    <col min="7" max="7" width="11.85546875" customWidth="1"/>
    <col min="8" max="8" width="10.28515625" customWidth="1"/>
    <col min="9" max="9" width="5.85546875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 ht="18.75">
      <c r="A3" s="1"/>
      <c r="B3" s="24" t="s">
        <v>16</v>
      </c>
      <c r="C3" s="25"/>
      <c r="D3" s="25"/>
      <c r="E3" s="1"/>
      <c r="F3" s="1"/>
      <c r="G3" s="1"/>
      <c r="H3" s="1"/>
      <c r="I3" s="1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 t="s">
        <v>17</v>
      </c>
      <c r="C5" s="1"/>
      <c r="D5" s="26"/>
      <c r="E5" s="40" t="s">
        <v>34</v>
      </c>
      <c r="F5" s="41"/>
      <c r="G5" s="42"/>
      <c r="H5" s="1"/>
      <c r="I5" s="1"/>
    </row>
    <row r="6" spans="1:9">
      <c r="A6" s="1"/>
      <c r="B6" s="1" t="s">
        <v>19</v>
      </c>
      <c r="C6" s="1"/>
      <c r="D6" s="26"/>
      <c r="E6" s="1"/>
      <c r="F6" s="1"/>
      <c r="G6" s="22">
        <v>11</v>
      </c>
      <c r="H6" s="1"/>
      <c r="I6" s="1"/>
    </row>
    <row r="7" spans="1:9">
      <c r="A7" s="1"/>
      <c r="B7" s="1" t="s">
        <v>20</v>
      </c>
      <c r="C7" s="1"/>
      <c r="D7" s="26"/>
      <c r="E7" s="1"/>
      <c r="F7" s="1"/>
      <c r="G7" s="22">
        <v>1</v>
      </c>
      <c r="H7" s="1"/>
      <c r="I7" s="1"/>
    </row>
    <row r="8" spans="1:9">
      <c r="A8" s="1"/>
      <c r="B8" s="1" t="s">
        <v>21</v>
      </c>
      <c r="C8" s="1"/>
      <c r="D8" s="26"/>
      <c r="E8" s="1"/>
      <c r="F8" s="1"/>
      <c r="G8" s="27">
        <f>SUM(G6:G7)</f>
        <v>12</v>
      </c>
      <c r="H8" s="1"/>
      <c r="I8" s="1"/>
    </row>
    <row r="9" spans="1:9">
      <c r="A9" s="1"/>
      <c r="B9" s="1" t="s">
        <v>8</v>
      </c>
      <c r="C9" s="1"/>
      <c r="D9" s="26"/>
      <c r="E9" s="1"/>
      <c r="F9" s="1"/>
      <c r="G9" s="22">
        <v>3</v>
      </c>
      <c r="H9" s="1"/>
      <c r="I9" s="1"/>
    </row>
    <row r="10" spans="1:9">
      <c r="A10" s="1"/>
      <c r="B10" s="1" t="s">
        <v>22</v>
      </c>
      <c r="C10" s="1"/>
      <c r="D10" s="26"/>
      <c r="E10" s="1"/>
      <c r="F10" s="1"/>
      <c r="G10" s="23" t="s">
        <v>6</v>
      </c>
      <c r="H10" s="1"/>
      <c r="I10" s="1"/>
    </row>
    <row r="11" spans="1:9">
      <c r="A11" s="1"/>
      <c r="B11" s="1"/>
      <c r="C11" s="1"/>
      <c r="D11" s="26"/>
      <c r="E11" s="26"/>
      <c r="F11" s="26"/>
      <c r="G11" s="1"/>
      <c r="H11" s="1"/>
      <c r="I11" s="1"/>
    </row>
    <row r="12" spans="1:9">
      <c r="A12" s="1"/>
      <c r="B12" s="9" t="s">
        <v>9</v>
      </c>
      <c r="C12" s="9"/>
      <c r="D12" s="9"/>
      <c r="E12" s="1"/>
      <c r="F12" s="1"/>
      <c r="G12" s="1"/>
      <c r="H12" s="1"/>
      <c r="I12" s="1"/>
    </row>
    <row r="13" spans="1:9">
      <c r="A13" s="1"/>
      <c r="B13" s="9"/>
      <c r="C13" s="9"/>
      <c r="D13" s="9"/>
      <c r="E13" s="1"/>
      <c r="F13" s="1"/>
      <c r="G13" s="1"/>
      <c r="H13" s="1"/>
      <c r="I13" s="1"/>
    </row>
    <row r="14" spans="1:9" ht="35.1" customHeight="1">
      <c r="A14" s="1"/>
      <c r="B14" s="28" t="s">
        <v>10</v>
      </c>
      <c r="C14" s="28" t="s">
        <v>23</v>
      </c>
      <c r="D14" s="29" t="s">
        <v>24</v>
      </c>
      <c r="E14" s="29" t="s">
        <v>25</v>
      </c>
      <c r="F14" s="29" t="s">
        <v>26</v>
      </c>
      <c r="G14" s="29" t="s">
        <v>14</v>
      </c>
      <c r="H14" s="30" t="s">
        <v>15</v>
      </c>
      <c r="I14" s="1"/>
    </row>
    <row r="15" spans="1:9">
      <c r="A15" s="1"/>
      <c r="B15" s="5">
        <v>45607</v>
      </c>
      <c r="C15" s="3">
        <v>7</v>
      </c>
      <c r="D15" s="3">
        <v>0</v>
      </c>
      <c r="E15" s="3">
        <v>0</v>
      </c>
      <c r="F15" s="10">
        <f t="shared" ref="F15:F42" si="0">(C15*1.75)+(D15*0.5381)+E15</f>
        <v>12.25</v>
      </c>
      <c r="G15" s="3">
        <v>3</v>
      </c>
      <c r="H15" s="31">
        <f>IFERROR(SUM(C15*1.75,D15*0.5381,E15)/G15,0)</f>
        <v>4.083333333333333</v>
      </c>
      <c r="I15" s="1"/>
    </row>
    <row r="16" spans="1:9">
      <c r="A16" s="1"/>
      <c r="B16" s="5">
        <v>45608</v>
      </c>
      <c r="C16" s="3">
        <v>8</v>
      </c>
      <c r="D16" s="3">
        <v>0</v>
      </c>
      <c r="E16" s="3">
        <v>0</v>
      </c>
      <c r="F16" s="10">
        <f t="shared" si="0"/>
        <v>14</v>
      </c>
      <c r="G16" s="3">
        <v>3</v>
      </c>
      <c r="H16" s="31">
        <f t="shared" ref="H16:H21" si="1">IFERROR(SUM(C16*1.75,D16*0.5381,E16)/G16,0)</f>
        <v>4.666666666666667</v>
      </c>
      <c r="I16" s="1"/>
    </row>
    <row r="17" spans="1:10">
      <c r="A17" s="1"/>
      <c r="B17" s="5">
        <v>45609</v>
      </c>
      <c r="C17" s="3">
        <v>9</v>
      </c>
      <c r="D17" s="3">
        <v>0</v>
      </c>
      <c r="E17" s="3">
        <v>0</v>
      </c>
      <c r="F17" s="10">
        <f t="shared" si="0"/>
        <v>15.75</v>
      </c>
      <c r="G17" s="3">
        <v>3</v>
      </c>
      <c r="H17" s="31">
        <f t="shared" si="1"/>
        <v>5.25</v>
      </c>
      <c r="I17" s="1"/>
    </row>
    <row r="18" spans="1:10">
      <c r="A18" s="1"/>
      <c r="B18" s="5">
        <v>45610</v>
      </c>
      <c r="C18" s="3">
        <v>9</v>
      </c>
      <c r="D18" s="3">
        <v>0</v>
      </c>
      <c r="E18" s="3">
        <v>1</v>
      </c>
      <c r="F18" s="10">
        <f t="shared" si="0"/>
        <v>16.75</v>
      </c>
      <c r="G18" s="3">
        <v>3</v>
      </c>
      <c r="H18" s="31">
        <f t="shared" si="1"/>
        <v>5.583333333333333</v>
      </c>
      <c r="I18" s="32"/>
    </row>
    <row r="19" spans="1:10">
      <c r="A19" s="1"/>
      <c r="B19" s="5">
        <v>45611</v>
      </c>
      <c r="C19" s="3">
        <v>8</v>
      </c>
      <c r="D19" s="3">
        <v>0</v>
      </c>
      <c r="E19" s="3">
        <v>1</v>
      </c>
      <c r="F19" s="10">
        <f t="shared" si="0"/>
        <v>15</v>
      </c>
      <c r="G19" s="3">
        <v>3</v>
      </c>
      <c r="H19" s="31">
        <f t="shared" si="1"/>
        <v>5</v>
      </c>
      <c r="I19" s="32"/>
    </row>
    <row r="20" spans="1:10">
      <c r="A20" s="1"/>
      <c r="B20" s="5">
        <v>45612</v>
      </c>
      <c r="C20" s="3">
        <v>0</v>
      </c>
      <c r="D20" s="3">
        <v>0</v>
      </c>
      <c r="E20" s="3">
        <v>0</v>
      </c>
      <c r="F20" s="10">
        <f t="shared" si="0"/>
        <v>0</v>
      </c>
      <c r="G20" s="3">
        <v>0</v>
      </c>
      <c r="H20" s="31">
        <f t="shared" si="1"/>
        <v>0</v>
      </c>
      <c r="I20" s="1"/>
    </row>
    <row r="21" spans="1:10">
      <c r="A21" s="1"/>
      <c r="B21" s="5">
        <v>45613</v>
      </c>
      <c r="C21" s="3">
        <v>0</v>
      </c>
      <c r="D21" s="3">
        <v>0</v>
      </c>
      <c r="E21" s="3">
        <v>0</v>
      </c>
      <c r="F21" s="10">
        <f t="shared" si="0"/>
        <v>0</v>
      </c>
      <c r="G21" s="3">
        <v>0</v>
      </c>
      <c r="H21" s="31">
        <f t="shared" si="1"/>
        <v>0</v>
      </c>
      <c r="I21" s="1"/>
    </row>
    <row r="22" spans="1:10">
      <c r="A22" s="1"/>
      <c r="B22" s="5">
        <v>45614</v>
      </c>
      <c r="C22" s="3">
        <v>10</v>
      </c>
      <c r="D22" s="3">
        <v>0</v>
      </c>
      <c r="E22" s="3">
        <v>1</v>
      </c>
      <c r="F22" s="10">
        <f t="shared" si="0"/>
        <v>18.5</v>
      </c>
      <c r="G22" s="3">
        <v>3</v>
      </c>
      <c r="H22" s="31">
        <f>IFERROR(SUM(C22*1.75,D22*0.5381,E22)/G22,0)</f>
        <v>6.166666666666667</v>
      </c>
      <c r="I22" s="1"/>
    </row>
    <row r="23" spans="1:10">
      <c r="A23" s="1"/>
      <c r="B23" s="5">
        <v>45615</v>
      </c>
      <c r="C23" s="3">
        <v>6</v>
      </c>
      <c r="D23" s="3">
        <v>0</v>
      </c>
      <c r="E23" s="3">
        <v>1</v>
      </c>
      <c r="F23" s="10">
        <f t="shared" si="0"/>
        <v>11.5</v>
      </c>
      <c r="G23" s="3">
        <v>2</v>
      </c>
      <c r="H23" s="31">
        <f t="shared" ref="H23:H28" si="2">IFERROR(SUM(C23*1.75,D23*0.5381,E23)/G23,0)</f>
        <v>5.75</v>
      </c>
      <c r="I23" s="1"/>
    </row>
    <row r="24" spans="1:10">
      <c r="A24" s="1"/>
      <c r="B24" s="5">
        <v>45616</v>
      </c>
      <c r="C24" s="3">
        <v>8</v>
      </c>
      <c r="D24" s="3">
        <v>0</v>
      </c>
      <c r="E24" s="3">
        <v>1</v>
      </c>
      <c r="F24" s="10">
        <f t="shared" si="0"/>
        <v>15</v>
      </c>
      <c r="G24" s="3">
        <v>3</v>
      </c>
      <c r="H24" s="31">
        <f t="shared" si="2"/>
        <v>5</v>
      </c>
      <c r="I24" s="1"/>
    </row>
    <row r="25" spans="1:10">
      <c r="A25" s="1"/>
      <c r="B25" s="5">
        <v>45617</v>
      </c>
      <c r="C25" s="3">
        <v>10</v>
      </c>
      <c r="D25" s="3">
        <v>0</v>
      </c>
      <c r="E25" s="3">
        <v>1</v>
      </c>
      <c r="F25" s="10">
        <f t="shared" si="0"/>
        <v>18.5</v>
      </c>
      <c r="G25" s="3">
        <v>3</v>
      </c>
      <c r="H25" s="31">
        <f t="shared" si="2"/>
        <v>6.166666666666667</v>
      </c>
      <c r="I25" s="1"/>
      <c r="J25" t="s">
        <v>27</v>
      </c>
    </row>
    <row r="26" spans="1:10">
      <c r="A26" s="1"/>
      <c r="B26" s="5">
        <v>45618</v>
      </c>
      <c r="C26" s="3">
        <v>8</v>
      </c>
      <c r="D26" s="3">
        <v>0</v>
      </c>
      <c r="E26" s="3">
        <v>1</v>
      </c>
      <c r="F26" s="10">
        <f t="shared" si="0"/>
        <v>15</v>
      </c>
      <c r="G26" s="3">
        <v>3</v>
      </c>
      <c r="H26" s="31">
        <f t="shared" si="2"/>
        <v>5</v>
      </c>
      <c r="I26" s="1"/>
    </row>
    <row r="27" spans="1:10">
      <c r="A27" s="1"/>
      <c r="B27" s="5">
        <v>45619</v>
      </c>
      <c r="C27" s="3">
        <v>0</v>
      </c>
      <c r="D27" s="3">
        <v>0</v>
      </c>
      <c r="E27" s="3">
        <v>0</v>
      </c>
      <c r="F27" s="10">
        <f t="shared" si="0"/>
        <v>0</v>
      </c>
      <c r="G27" s="3">
        <v>0</v>
      </c>
      <c r="H27" s="31">
        <f t="shared" si="2"/>
        <v>0</v>
      </c>
      <c r="I27" s="1"/>
    </row>
    <row r="28" spans="1:10">
      <c r="A28" s="1"/>
      <c r="B28" s="5">
        <v>45620</v>
      </c>
      <c r="C28" s="3">
        <v>0</v>
      </c>
      <c r="D28" s="3">
        <v>0</v>
      </c>
      <c r="E28" s="3">
        <v>0</v>
      </c>
      <c r="F28" s="10">
        <f t="shared" si="0"/>
        <v>0</v>
      </c>
      <c r="G28" s="3">
        <v>0</v>
      </c>
      <c r="H28" s="31">
        <f t="shared" si="2"/>
        <v>0</v>
      </c>
      <c r="I28" s="1"/>
    </row>
    <row r="29" spans="1:10">
      <c r="A29" s="1"/>
      <c r="B29" s="5">
        <v>45670</v>
      </c>
      <c r="C29" s="3">
        <v>10</v>
      </c>
      <c r="D29" s="3">
        <v>0</v>
      </c>
      <c r="E29" s="3">
        <v>0</v>
      </c>
      <c r="F29" s="10">
        <f t="shared" si="0"/>
        <v>17.5</v>
      </c>
      <c r="G29" s="3">
        <v>3</v>
      </c>
      <c r="H29" s="31">
        <f>IFERROR(SUM(C29*1.75,D29*0.5381,E29)/G29,0)</f>
        <v>5.833333333333333</v>
      </c>
      <c r="I29" s="1"/>
    </row>
    <row r="30" spans="1:10">
      <c r="A30" s="1"/>
      <c r="B30" s="5">
        <v>45671</v>
      </c>
      <c r="C30" s="3">
        <v>8</v>
      </c>
      <c r="D30" s="3">
        <v>0</v>
      </c>
      <c r="E30" s="3">
        <v>0</v>
      </c>
      <c r="F30" s="10">
        <f t="shared" si="0"/>
        <v>14</v>
      </c>
      <c r="G30" s="3">
        <v>3</v>
      </c>
      <c r="H30" s="31">
        <f t="shared" ref="H30:H35" si="3">IFERROR(SUM(C30*1.75,D30*0.5381,E30)/G30,0)</f>
        <v>4.666666666666667</v>
      </c>
      <c r="I30" s="1"/>
    </row>
    <row r="31" spans="1:10">
      <c r="A31" s="1"/>
      <c r="B31" s="5">
        <v>45672</v>
      </c>
      <c r="C31" s="3">
        <v>9</v>
      </c>
      <c r="D31" s="3">
        <v>0</v>
      </c>
      <c r="E31" s="3">
        <v>0</v>
      </c>
      <c r="F31" s="10">
        <f t="shared" si="0"/>
        <v>15.75</v>
      </c>
      <c r="G31" s="3">
        <v>3</v>
      </c>
      <c r="H31" s="31">
        <f t="shared" si="3"/>
        <v>5.25</v>
      </c>
      <c r="I31" s="1"/>
    </row>
    <row r="32" spans="1:10">
      <c r="A32" s="1"/>
      <c r="B32" s="5">
        <v>45673</v>
      </c>
      <c r="C32" s="3">
        <v>11</v>
      </c>
      <c r="D32" s="3">
        <v>0</v>
      </c>
      <c r="E32" s="3">
        <v>0</v>
      </c>
      <c r="F32" s="10">
        <f t="shared" si="0"/>
        <v>19.25</v>
      </c>
      <c r="G32" s="3">
        <v>3</v>
      </c>
      <c r="H32" s="31">
        <f t="shared" si="3"/>
        <v>6.416666666666667</v>
      </c>
      <c r="I32" s="1"/>
    </row>
    <row r="33" spans="1:9">
      <c r="A33" s="1"/>
      <c r="B33" s="5">
        <v>45674</v>
      </c>
      <c r="C33" s="3">
        <v>10</v>
      </c>
      <c r="D33" s="3">
        <v>0</v>
      </c>
      <c r="E33" s="3">
        <v>0</v>
      </c>
      <c r="F33" s="10">
        <f t="shared" si="0"/>
        <v>17.5</v>
      </c>
      <c r="G33" s="3">
        <v>3</v>
      </c>
      <c r="H33" s="31">
        <f t="shared" si="3"/>
        <v>5.833333333333333</v>
      </c>
      <c r="I33" s="1"/>
    </row>
    <row r="34" spans="1:9">
      <c r="A34" s="1"/>
      <c r="B34" s="5">
        <v>45675</v>
      </c>
      <c r="C34" s="3">
        <v>0</v>
      </c>
      <c r="D34" s="3">
        <v>0</v>
      </c>
      <c r="E34" s="3">
        <v>0</v>
      </c>
      <c r="F34" s="10">
        <f t="shared" si="0"/>
        <v>0</v>
      </c>
      <c r="G34" s="3">
        <v>0</v>
      </c>
      <c r="H34" s="31">
        <f t="shared" si="3"/>
        <v>0</v>
      </c>
      <c r="I34" s="1"/>
    </row>
    <row r="35" spans="1:9">
      <c r="A35" s="1"/>
      <c r="B35" s="5">
        <v>45676</v>
      </c>
      <c r="C35" s="3">
        <v>0</v>
      </c>
      <c r="D35" s="3">
        <v>0</v>
      </c>
      <c r="E35" s="3">
        <v>0</v>
      </c>
      <c r="F35" s="10">
        <f t="shared" si="0"/>
        <v>0</v>
      </c>
      <c r="G35" s="3">
        <v>0</v>
      </c>
      <c r="H35" s="31">
        <f t="shared" si="3"/>
        <v>0</v>
      </c>
      <c r="I35" s="1"/>
    </row>
    <row r="36" spans="1:9">
      <c r="A36" s="1"/>
      <c r="B36" s="5">
        <v>45677</v>
      </c>
      <c r="C36" s="3">
        <v>10</v>
      </c>
      <c r="D36" s="3">
        <v>0</v>
      </c>
      <c r="E36" s="3">
        <v>0</v>
      </c>
      <c r="F36" s="10">
        <f t="shared" si="0"/>
        <v>17.5</v>
      </c>
      <c r="G36" s="3">
        <v>3</v>
      </c>
      <c r="H36" s="31">
        <f>IFERROR(SUM(C36*1.75,D36*0.5381,E36)/G36,0)</f>
        <v>5.833333333333333</v>
      </c>
      <c r="I36" s="1"/>
    </row>
    <row r="37" spans="1:9">
      <c r="A37" s="1"/>
      <c r="B37" s="5">
        <v>45678</v>
      </c>
      <c r="C37" s="3">
        <v>12</v>
      </c>
      <c r="D37" s="3">
        <v>0</v>
      </c>
      <c r="E37" s="3">
        <v>0</v>
      </c>
      <c r="F37" s="10">
        <f t="shared" si="0"/>
        <v>21</v>
      </c>
      <c r="G37" s="3">
        <v>3</v>
      </c>
      <c r="H37" s="31">
        <f t="shared" ref="H37:H42" si="4">IFERROR(SUM(C37*1.75,D37*0.5381,E37)/G37,0)</f>
        <v>7</v>
      </c>
      <c r="I37" s="1"/>
    </row>
    <row r="38" spans="1:9">
      <c r="A38" s="1"/>
      <c r="B38" s="5">
        <v>45679</v>
      </c>
      <c r="C38" s="3">
        <v>11</v>
      </c>
      <c r="D38" s="3">
        <v>0</v>
      </c>
      <c r="E38" s="3">
        <v>0</v>
      </c>
      <c r="F38" s="10">
        <f t="shared" si="0"/>
        <v>19.25</v>
      </c>
      <c r="G38" s="3">
        <v>3</v>
      </c>
      <c r="H38" s="31">
        <f t="shared" si="4"/>
        <v>6.416666666666667</v>
      </c>
      <c r="I38" s="1"/>
    </row>
    <row r="39" spans="1:9">
      <c r="A39" s="1"/>
      <c r="B39" s="5">
        <v>45680</v>
      </c>
      <c r="C39" s="3">
        <v>11</v>
      </c>
      <c r="D39" s="3">
        <v>0</v>
      </c>
      <c r="E39" s="3">
        <v>0</v>
      </c>
      <c r="F39" s="10">
        <f t="shared" si="0"/>
        <v>19.25</v>
      </c>
      <c r="G39" s="3">
        <v>4</v>
      </c>
      <c r="H39" s="31">
        <f t="shared" si="4"/>
        <v>4.8125</v>
      </c>
      <c r="I39" s="1"/>
    </row>
    <row r="40" spans="1:9">
      <c r="A40" s="1"/>
      <c r="B40" s="5">
        <v>45681</v>
      </c>
      <c r="C40" s="3">
        <v>7</v>
      </c>
      <c r="D40" s="3">
        <v>0</v>
      </c>
      <c r="E40" s="3">
        <v>0</v>
      </c>
      <c r="F40" s="10">
        <f t="shared" si="0"/>
        <v>12.25</v>
      </c>
      <c r="G40" s="3">
        <v>3</v>
      </c>
      <c r="H40" s="31">
        <f t="shared" si="4"/>
        <v>4.083333333333333</v>
      </c>
      <c r="I40" s="1"/>
    </row>
    <row r="41" spans="1:9">
      <c r="A41" s="1"/>
      <c r="B41" s="5">
        <v>45682</v>
      </c>
      <c r="C41" s="3">
        <v>0</v>
      </c>
      <c r="D41" s="3">
        <v>0</v>
      </c>
      <c r="E41" s="3">
        <v>0</v>
      </c>
      <c r="F41" s="10">
        <f t="shared" si="0"/>
        <v>0</v>
      </c>
      <c r="G41" s="3">
        <v>0</v>
      </c>
      <c r="H41" s="31">
        <f t="shared" si="4"/>
        <v>0</v>
      </c>
      <c r="I41" s="1"/>
    </row>
    <row r="42" spans="1:9">
      <c r="A42" s="1"/>
      <c r="B42" s="5">
        <v>45683</v>
      </c>
      <c r="C42" s="3">
        <v>0</v>
      </c>
      <c r="D42" s="3">
        <v>0</v>
      </c>
      <c r="E42" s="3">
        <v>0</v>
      </c>
      <c r="F42" s="10">
        <f t="shared" si="0"/>
        <v>0</v>
      </c>
      <c r="G42" s="3">
        <v>0</v>
      </c>
      <c r="H42" s="31">
        <f t="shared" si="4"/>
        <v>0</v>
      </c>
      <c r="I42" s="1"/>
    </row>
    <row r="43" spans="1:9">
      <c r="A43" s="1"/>
      <c r="B43" s="1"/>
      <c r="C43" s="1"/>
      <c r="D43" s="1"/>
      <c r="E43" s="1"/>
      <c r="F43" s="1"/>
      <c r="G43" s="1"/>
      <c r="H43" s="1"/>
      <c r="I43" s="1"/>
    </row>
    <row r="44" spans="1:9">
      <c r="A44" s="1"/>
      <c r="B44" s="33"/>
      <c r="C44" s="34"/>
      <c r="D44" s="34"/>
      <c r="E44" s="34"/>
      <c r="F44" s="34"/>
      <c r="G44" s="34"/>
      <c r="H44" s="35"/>
      <c r="I44" s="1"/>
    </row>
    <row r="45" spans="1:9">
      <c r="A45" s="14"/>
      <c r="B45" s="36" t="s">
        <v>28</v>
      </c>
      <c r="C45" s="37"/>
      <c r="D45" s="37"/>
      <c r="E45" s="37"/>
      <c r="F45" s="14"/>
      <c r="G45" s="14"/>
      <c r="H45" s="14"/>
      <c r="I45" s="14"/>
    </row>
    <row r="46" spans="1:9">
      <c r="A46" s="14"/>
      <c r="B46" s="43"/>
      <c r="C46" s="44"/>
      <c r="D46" s="44"/>
      <c r="E46" s="44"/>
      <c r="F46" s="44"/>
      <c r="G46" s="44"/>
      <c r="H46" s="45"/>
      <c r="I46" s="14"/>
    </row>
    <row r="47" spans="1:9">
      <c r="A47" s="14"/>
      <c r="B47" s="46"/>
      <c r="C47" s="47"/>
      <c r="D47" s="47"/>
      <c r="E47" s="47"/>
      <c r="F47" s="47"/>
      <c r="G47" s="47"/>
      <c r="H47" s="48"/>
      <c r="I47" s="14"/>
    </row>
    <row r="48" spans="1:9">
      <c r="A48" s="14"/>
      <c r="B48" s="46"/>
      <c r="C48" s="47"/>
      <c r="D48" s="47"/>
      <c r="E48" s="47"/>
      <c r="F48" s="47"/>
      <c r="G48" s="47"/>
      <c r="H48" s="48"/>
      <c r="I48" s="14"/>
    </row>
    <row r="49" spans="1:9">
      <c r="A49" s="14"/>
      <c r="B49" s="46"/>
      <c r="C49" s="47"/>
      <c r="D49" s="47"/>
      <c r="E49" s="47"/>
      <c r="F49" s="47"/>
      <c r="G49" s="47"/>
      <c r="H49" s="48"/>
      <c r="I49" s="14"/>
    </row>
    <row r="50" spans="1:9">
      <c r="A50" s="14"/>
      <c r="B50" s="46"/>
      <c r="C50" s="47"/>
      <c r="D50" s="47"/>
      <c r="E50" s="47"/>
      <c r="F50" s="47"/>
      <c r="G50" s="47"/>
      <c r="H50" s="48"/>
      <c r="I50" s="14"/>
    </row>
    <row r="51" spans="1:9">
      <c r="A51" s="14"/>
      <c r="B51" s="46"/>
      <c r="C51" s="47"/>
      <c r="D51" s="47"/>
      <c r="E51" s="47"/>
      <c r="F51" s="47"/>
      <c r="G51" s="47"/>
      <c r="H51" s="48"/>
      <c r="I51" s="14"/>
    </row>
    <row r="52" spans="1:9">
      <c r="A52" s="14"/>
      <c r="B52" s="46"/>
      <c r="C52" s="47"/>
      <c r="D52" s="47"/>
      <c r="E52" s="47"/>
      <c r="F52" s="47"/>
      <c r="G52" s="47"/>
      <c r="H52" s="48"/>
      <c r="I52" s="14"/>
    </row>
    <row r="53" spans="1:9">
      <c r="A53" s="14"/>
      <c r="B53" s="46"/>
      <c r="C53" s="47"/>
      <c r="D53" s="47"/>
      <c r="E53" s="47"/>
      <c r="F53" s="47"/>
      <c r="G53" s="47"/>
      <c r="H53" s="48"/>
      <c r="I53" s="14"/>
    </row>
    <row r="54" spans="1:9">
      <c r="A54" s="14"/>
      <c r="B54" s="46"/>
      <c r="C54" s="47"/>
      <c r="D54" s="47"/>
      <c r="E54" s="47"/>
      <c r="F54" s="47"/>
      <c r="G54" s="47"/>
      <c r="H54" s="48"/>
      <c r="I54" s="14"/>
    </row>
    <row r="55" spans="1:9">
      <c r="A55" s="14"/>
      <c r="B55" s="46"/>
      <c r="C55" s="47"/>
      <c r="D55" s="47"/>
      <c r="E55" s="47"/>
      <c r="F55" s="47"/>
      <c r="G55" s="47"/>
      <c r="H55" s="48"/>
      <c r="I55" s="14"/>
    </row>
    <row r="56" spans="1:9">
      <c r="A56" s="14"/>
      <c r="B56" s="46"/>
      <c r="C56" s="47"/>
      <c r="D56" s="47"/>
      <c r="E56" s="47"/>
      <c r="F56" s="47"/>
      <c r="G56" s="47"/>
      <c r="H56" s="48"/>
      <c r="I56" s="14"/>
    </row>
    <row r="57" spans="1:9">
      <c r="A57" s="14"/>
      <c r="B57" s="46"/>
      <c r="C57" s="47"/>
      <c r="D57" s="47"/>
      <c r="E57" s="47"/>
      <c r="F57" s="47"/>
      <c r="G57" s="47"/>
      <c r="H57" s="48"/>
      <c r="I57" s="14"/>
    </row>
    <row r="58" spans="1:9">
      <c r="A58" s="14"/>
      <c r="B58" s="46"/>
      <c r="C58" s="47"/>
      <c r="D58" s="47"/>
      <c r="E58" s="47"/>
      <c r="F58" s="47"/>
      <c r="G58" s="47"/>
      <c r="H58" s="48"/>
      <c r="I58" s="14"/>
    </row>
    <row r="59" spans="1:9">
      <c r="A59" s="14"/>
      <c r="B59" s="49"/>
      <c r="C59" s="50"/>
      <c r="D59" s="50"/>
      <c r="E59" s="50"/>
      <c r="F59" s="50"/>
      <c r="G59" s="50"/>
      <c r="H59" s="51"/>
      <c r="I59" s="14"/>
    </row>
    <row r="60" spans="1:9">
      <c r="A60" s="14"/>
      <c r="B60" s="14"/>
      <c r="C60" s="14"/>
      <c r="D60" s="14"/>
      <c r="E60" s="14"/>
      <c r="F60" s="14"/>
      <c r="G60" s="14"/>
      <c r="H60" s="14"/>
      <c r="I60" s="14"/>
    </row>
    <row r="61" spans="1:9">
      <c r="A61" s="14"/>
      <c r="B61" s="14"/>
      <c r="C61" s="14"/>
      <c r="D61" s="14"/>
      <c r="E61" s="14"/>
      <c r="F61" s="14"/>
      <c r="G61" s="14"/>
      <c r="H61" s="14"/>
      <c r="I61" s="14"/>
    </row>
  </sheetData>
  <sheetProtection sheet="1" selectLockedCells="1"/>
  <protectedRanges>
    <protectedRange sqref="E5 G6:G7 G9:G10 C15:E42 G15:G42 B46" name="Alue1"/>
  </protectedRanges>
  <mergeCells count="2">
    <mergeCell ref="E5:G5"/>
    <mergeCell ref="B46:H59"/>
  </mergeCells>
  <conditionalFormatting sqref="F15:F42">
    <cfRule type="cellIs" dxfId="14" priority="1" operator="greaterThan">
      <formula>21</formula>
    </cfRule>
  </conditionalFormatting>
  <conditionalFormatting sqref="H15:H42">
    <cfRule type="cellIs" dxfId="13" priority="2" operator="greaterThan">
      <formula>7</formula>
    </cfRule>
    <cfRule type="cellIs" dxfId="12" priority="3" operator="greaterThan">
      <formula>8</formula>
    </cfRule>
  </conditionalFormatting>
  <conditionalFormatting sqref="H44">
    <cfRule type="cellIs" dxfId="11" priority="4" operator="greaterThan">
      <formula>7</formula>
    </cfRule>
    <cfRule type="cellIs" dxfId="10" priority="5" operator="greaterThan">
      <formula>8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B12F8-F274-496E-BBB8-ACB92AA3C83A}">
  <dimension ref="A1:J61"/>
  <sheetViews>
    <sheetView zoomScaleNormal="100" workbookViewId="0">
      <selection activeCell="G9" sqref="G9"/>
    </sheetView>
  </sheetViews>
  <sheetFormatPr defaultRowHeight="15"/>
  <cols>
    <col min="1" max="1" width="5.85546875" customWidth="1"/>
    <col min="2" max="3" width="10.28515625" customWidth="1"/>
    <col min="4" max="5" width="10.5703125" customWidth="1"/>
    <col min="6" max="6" width="10.28515625" customWidth="1"/>
    <col min="7" max="7" width="11.85546875" customWidth="1"/>
    <col min="8" max="8" width="10.28515625" customWidth="1"/>
    <col min="9" max="9" width="5.85546875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 ht="18.75">
      <c r="A3" s="1"/>
      <c r="B3" s="24" t="s">
        <v>16</v>
      </c>
      <c r="C3" s="25"/>
      <c r="D3" s="25"/>
      <c r="E3" s="1"/>
      <c r="F3" s="1"/>
      <c r="G3" s="1"/>
      <c r="H3" s="1"/>
      <c r="I3" s="1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 t="s">
        <v>17</v>
      </c>
      <c r="C5" s="1"/>
      <c r="D5" s="26"/>
      <c r="E5" s="40" t="s">
        <v>35</v>
      </c>
      <c r="F5" s="41"/>
      <c r="G5" s="42"/>
      <c r="H5" s="1"/>
      <c r="I5" s="1"/>
    </row>
    <row r="6" spans="1:9">
      <c r="A6" s="1"/>
      <c r="B6" s="1" t="s">
        <v>19</v>
      </c>
      <c r="C6" s="1"/>
      <c r="D6" s="26"/>
      <c r="E6" s="1"/>
      <c r="F6" s="1"/>
      <c r="G6" s="22">
        <v>4</v>
      </c>
      <c r="H6" s="1"/>
      <c r="I6" s="1"/>
    </row>
    <row r="7" spans="1:9">
      <c r="A7" s="1"/>
      <c r="B7" s="1" t="s">
        <v>20</v>
      </c>
      <c r="C7" s="1"/>
      <c r="D7" s="26"/>
      <c r="E7" s="1"/>
      <c r="F7" s="1"/>
      <c r="G7" s="22">
        <v>14</v>
      </c>
      <c r="H7" s="1"/>
      <c r="I7" s="1"/>
    </row>
    <row r="8" spans="1:9">
      <c r="A8" s="1"/>
      <c r="B8" s="1" t="s">
        <v>21</v>
      </c>
      <c r="C8" s="1"/>
      <c r="D8" s="26"/>
      <c r="E8" s="1"/>
      <c r="F8" s="1"/>
      <c r="G8" s="27">
        <f>SUM(G6:G7)</f>
        <v>18</v>
      </c>
      <c r="H8" s="1"/>
      <c r="I8" s="1"/>
    </row>
    <row r="9" spans="1:9">
      <c r="A9" s="1"/>
      <c r="B9" s="1" t="s">
        <v>8</v>
      </c>
      <c r="C9" s="1"/>
      <c r="D9" s="26"/>
      <c r="E9" s="1"/>
      <c r="F9" s="1"/>
      <c r="G9" s="22">
        <v>3</v>
      </c>
      <c r="H9" s="1"/>
      <c r="I9" s="1"/>
    </row>
    <row r="10" spans="1:9">
      <c r="A10" s="1"/>
      <c r="B10" s="1" t="s">
        <v>22</v>
      </c>
      <c r="C10" s="1"/>
      <c r="D10" s="26"/>
      <c r="E10" s="1"/>
      <c r="F10" s="1"/>
      <c r="G10" s="23" t="s">
        <v>6</v>
      </c>
      <c r="H10" s="1"/>
      <c r="I10" s="1"/>
    </row>
    <row r="11" spans="1:9">
      <c r="A11" s="1"/>
      <c r="B11" s="1"/>
      <c r="C11" s="1"/>
      <c r="D11" s="26"/>
      <c r="E11" s="26"/>
      <c r="F11" s="26"/>
      <c r="G11" s="1"/>
      <c r="H11" s="1"/>
      <c r="I11" s="1"/>
    </row>
    <row r="12" spans="1:9">
      <c r="A12" s="1"/>
      <c r="B12" s="9" t="s">
        <v>9</v>
      </c>
      <c r="C12" s="9"/>
      <c r="D12" s="9"/>
      <c r="E12" s="1"/>
      <c r="F12" s="1"/>
      <c r="G12" s="1"/>
      <c r="H12" s="1"/>
      <c r="I12" s="1"/>
    </row>
    <row r="13" spans="1:9">
      <c r="A13" s="1"/>
      <c r="B13" s="9"/>
      <c r="C13" s="9"/>
      <c r="D13" s="9"/>
      <c r="E13" s="1"/>
      <c r="F13" s="1"/>
      <c r="G13" s="1"/>
      <c r="H13" s="1"/>
      <c r="I13" s="1"/>
    </row>
    <row r="14" spans="1:9" ht="35.1" customHeight="1">
      <c r="A14" s="1"/>
      <c r="B14" s="28" t="s">
        <v>10</v>
      </c>
      <c r="C14" s="28" t="s">
        <v>23</v>
      </c>
      <c r="D14" s="29" t="s">
        <v>24</v>
      </c>
      <c r="E14" s="29" t="s">
        <v>25</v>
      </c>
      <c r="F14" s="29" t="s">
        <v>26</v>
      </c>
      <c r="G14" s="29" t="s">
        <v>14</v>
      </c>
      <c r="H14" s="30" t="s">
        <v>15</v>
      </c>
      <c r="I14" s="1"/>
    </row>
    <row r="15" spans="1:9">
      <c r="A15" s="1"/>
      <c r="B15" s="5">
        <v>45607</v>
      </c>
      <c r="C15" s="3">
        <v>4</v>
      </c>
      <c r="D15" s="3">
        <v>1</v>
      </c>
      <c r="E15" s="3">
        <v>11</v>
      </c>
      <c r="F15" s="10">
        <f t="shared" ref="F15:F42" si="0">(C15*1.75)+(D15*0.5381)+E15</f>
        <v>18.5381</v>
      </c>
      <c r="G15" s="3">
        <v>4</v>
      </c>
      <c r="H15" s="31">
        <f>IFERROR(SUM(C15*1.75,D15*0.5381,E15)/G15,0)</f>
        <v>4.634525</v>
      </c>
      <c r="I15" s="1"/>
    </row>
    <row r="16" spans="1:9">
      <c r="A16" s="1"/>
      <c r="B16" s="5">
        <v>45608</v>
      </c>
      <c r="C16" s="3">
        <v>3</v>
      </c>
      <c r="D16" s="3">
        <v>1</v>
      </c>
      <c r="E16" s="3">
        <v>11</v>
      </c>
      <c r="F16" s="10">
        <f t="shared" si="0"/>
        <v>16.7881</v>
      </c>
      <c r="G16" s="3">
        <v>3</v>
      </c>
      <c r="H16" s="31">
        <f t="shared" ref="H16:H21" si="1">IFERROR(SUM(C16*1.75,D16*0.5381,E16)/G16,0)</f>
        <v>5.5960333333333336</v>
      </c>
      <c r="I16" s="1"/>
    </row>
    <row r="17" spans="1:10">
      <c r="A17" s="1"/>
      <c r="B17" s="5">
        <v>45609</v>
      </c>
      <c r="C17" s="3">
        <v>4</v>
      </c>
      <c r="D17" s="3">
        <v>1</v>
      </c>
      <c r="E17" s="3">
        <v>12</v>
      </c>
      <c r="F17" s="10">
        <f t="shared" si="0"/>
        <v>19.5381</v>
      </c>
      <c r="G17" s="3">
        <v>3</v>
      </c>
      <c r="H17" s="31">
        <f t="shared" si="1"/>
        <v>6.5126999999999997</v>
      </c>
      <c r="I17" s="1"/>
    </row>
    <row r="18" spans="1:10">
      <c r="A18" s="1"/>
      <c r="B18" s="5">
        <v>45610</v>
      </c>
      <c r="C18" s="3">
        <v>4</v>
      </c>
      <c r="D18" s="3">
        <v>1</v>
      </c>
      <c r="E18" s="3">
        <v>13</v>
      </c>
      <c r="F18" s="10">
        <f t="shared" si="0"/>
        <v>20.5381</v>
      </c>
      <c r="G18" s="3">
        <v>3</v>
      </c>
      <c r="H18" s="31">
        <f t="shared" si="1"/>
        <v>6.8460333333333336</v>
      </c>
      <c r="I18" s="32"/>
    </row>
    <row r="19" spans="1:10">
      <c r="A19" s="1"/>
      <c r="B19" s="5">
        <v>45611</v>
      </c>
      <c r="C19" s="3">
        <v>3</v>
      </c>
      <c r="D19" s="3">
        <v>1</v>
      </c>
      <c r="E19" s="3">
        <v>11</v>
      </c>
      <c r="F19" s="10">
        <f t="shared" si="0"/>
        <v>16.7881</v>
      </c>
      <c r="G19" s="3">
        <v>3</v>
      </c>
      <c r="H19" s="31">
        <f t="shared" si="1"/>
        <v>5.5960333333333336</v>
      </c>
      <c r="I19" s="32"/>
    </row>
    <row r="20" spans="1:10">
      <c r="A20" s="1"/>
      <c r="B20" s="5">
        <v>45612</v>
      </c>
      <c r="C20" s="3">
        <v>0</v>
      </c>
      <c r="D20" s="3">
        <v>0</v>
      </c>
      <c r="E20" s="3">
        <v>0</v>
      </c>
      <c r="F20" s="10">
        <f t="shared" si="0"/>
        <v>0</v>
      </c>
      <c r="G20" s="3">
        <v>0</v>
      </c>
      <c r="H20" s="31">
        <f t="shared" si="1"/>
        <v>0</v>
      </c>
      <c r="I20" s="1"/>
    </row>
    <row r="21" spans="1:10">
      <c r="A21" s="1"/>
      <c r="B21" s="5">
        <v>45613</v>
      </c>
      <c r="C21" s="3">
        <v>0</v>
      </c>
      <c r="D21" s="3">
        <v>0</v>
      </c>
      <c r="E21" s="3">
        <v>0</v>
      </c>
      <c r="F21" s="10">
        <f t="shared" si="0"/>
        <v>0</v>
      </c>
      <c r="G21" s="3">
        <v>0</v>
      </c>
      <c r="H21" s="31">
        <f t="shared" si="1"/>
        <v>0</v>
      </c>
      <c r="I21" s="1"/>
    </row>
    <row r="22" spans="1:10">
      <c r="A22" s="1"/>
      <c r="B22" s="5">
        <v>45614</v>
      </c>
      <c r="C22" s="3">
        <v>4</v>
      </c>
      <c r="D22" s="3">
        <v>1</v>
      </c>
      <c r="E22" s="3">
        <v>11</v>
      </c>
      <c r="F22" s="10">
        <f t="shared" si="0"/>
        <v>18.5381</v>
      </c>
      <c r="G22" s="3">
        <v>3</v>
      </c>
      <c r="H22" s="31">
        <f>IFERROR(SUM(C22*1.75,D22*0.5381,E22)/G22,0)</f>
        <v>6.1793666666666667</v>
      </c>
      <c r="I22" s="1"/>
    </row>
    <row r="23" spans="1:10">
      <c r="A23" s="1"/>
      <c r="B23" s="5">
        <v>45615</v>
      </c>
      <c r="C23" s="3">
        <v>4</v>
      </c>
      <c r="D23" s="3">
        <v>1</v>
      </c>
      <c r="E23" s="3">
        <v>11</v>
      </c>
      <c r="F23" s="10">
        <f t="shared" si="0"/>
        <v>18.5381</v>
      </c>
      <c r="G23" s="3">
        <v>3</v>
      </c>
      <c r="H23" s="31">
        <f t="shared" ref="H23:H28" si="2">IFERROR(SUM(C23*1.75,D23*0.5381,E23)/G23,0)</f>
        <v>6.1793666666666667</v>
      </c>
      <c r="I23" s="1"/>
    </row>
    <row r="24" spans="1:10">
      <c r="A24" s="1"/>
      <c r="B24" s="5">
        <v>45616</v>
      </c>
      <c r="C24" s="3">
        <v>4</v>
      </c>
      <c r="D24" s="3">
        <v>1</v>
      </c>
      <c r="E24" s="3">
        <v>12</v>
      </c>
      <c r="F24" s="10">
        <f t="shared" si="0"/>
        <v>19.5381</v>
      </c>
      <c r="G24" s="3">
        <v>3</v>
      </c>
      <c r="H24" s="31">
        <f t="shared" si="2"/>
        <v>6.5126999999999997</v>
      </c>
      <c r="I24" s="1"/>
    </row>
    <row r="25" spans="1:10">
      <c r="A25" s="1"/>
      <c r="B25" s="5">
        <v>45617</v>
      </c>
      <c r="C25" s="3">
        <v>4</v>
      </c>
      <c r="D25" s="3">
        <v>1</v>
      </c>
      <c r="E25" s="3">
        <v>12</v>
      </c>
      <c r="F25" s="10">
        <f t="shared" si="0"/>
        <v>19.5381</v>
      </c>
      <c r="G25" s="3">
        <v>3</v>
      </c>
      <c r="H25" s="31">
        <f t="shared" si="2"/>
        <v>6.5126999999999997</v>
      </c>
      <c r="I25" s="1"/>
      <c r="J25" t="s">
        <v>27</v>
      </c>
    </row>
    <row r="26" spans="1:10">
      <c r="A26" s="1"/>
      <c r="B26" s="5">
        <v>45618</v>
      </c>
      <c r="C26" s="3">
        <v>3</v>
      </c>
      <c r="D26" s="3">
        <v>1</v>
      </c>
      <c r="E26" s="3">
        <v>12</v>
      </c>
      <c r="F26" s="10">
        <f t="shared" si="0"/>
        <v>17.7881</v>
      </c>
      <c r="G26" s="3">
        <v>3</v>
      </c>
      <c r="H26" s="31">
        <f t="shared" si="2"/>
        <v>5.9293666666666667</v>
      </c>
      <c r="I26" s="1"/>
    </row>
    <row r="27" spans="1:10">
      <c r="A27" s="1"/>
      <c r="B27" s="5">
        <v>45619</v>
      </c>
      <c r="C27" s="3">
        <v>0</v>
      </c>
      <c r="D27" s="3">
        <v>0</v>
      </c>
      <c r="E27" s="3">
        <v>0</v>
      </c>
      <c r="F27" s="10">
        <f t="shared" si="0"/>
        <v>0</v>
      </c>
      <c r="G27" s="3">
        <v>0</v>
      </c>
      <c r="H27" s="31">
        <f t="shared" si="2"/>
        <v>0</v>
      </c>
      <c r="I27" s="1"/>
    </row>
    <row r="28" spans="1:10">
      <c r="A28" s="1"/>
      <c r="B28" s="5">
        <v>45620</v>
      </c>
      <c r="C28" s="3">
        <v>0</v>
      </c>
      <c r="D28" s="3">
        <v>0</v>
      </c>
      <c r="E28" s="3">
        <v>0</v>
      </c>
      <c r="F28" s="10">
        <f t="shared" si="0"/>
        <v>0</v>
      </c>
      <c r="G28" s="3">
        <v>0</v>
      </c>
      <c r="H28" s="31">
        <f t="shared" si="2"/>
        <v>0</v>
      </c>
      <c r="I28" s="1"/>
    </row>
    <row r="29" spans="1:10">
      <c r="A29" s="1"/>
      <c r="B29" s="5">
        <v>45670</v>
      </c>
      <c r="C29" s="3">
        <v>4</v>
      </c>
      <c r="D29" s="3">
        <v>1</v>
      </c>
      <c r="E29" s="3">
        <v>13</v>
      </c>
      <c r="F29" s="10">
        <f t="shared" si="0"/>
        <v>20.5381</v>
      </c>
      <c r="G29" s="3">
        <v>3</v>
      </c>
      <c r="H29" s="31">
        <f>IFERROR(SUM(C29*1.75,D29*0.5381,E29)/G29,0)</f>
        <v>6.8460333333333336</v>
      </c>
      <c r="I29" s="1"/>
    </row>
    <row r="30" spans="1:10">
      <c r="A30" s="1"/>
      <c r="B30" s="5">
        <v>45671</v>
      </c>
      <c r="C30" s="3">
        <v>4</v>
      </c>
      <c r="D30" s="3">
        <v>1</v>
      </c>
      <c r="E30" s="3">
        <v>13</v>
      </c>
      <c r="F30" s="10">
        <f t="shared" si="0"/>
        <v>20.5381</v>
      </c>
      <c r="G30" s="3">
        <v>3</v>
      </c>
      <c r="H30" s="31">
        <f t="shared" ref="H30:H35" si="3">IFERROR(SUM(C30*1.75,D30*0.5381,E30)/G30,0)</f>
        <v>6.8460333333333336</v>
      </c>
      <c r="I30" s="1"/>
    </row>
    <row r="31" spans="1:10">
      <c r="A31" s="1"/>
      <c r="B31" s="5">
        <v>45672</v>
      </c>
      <c r="C31" s="3">
        <v>4</v>
      </c>
      <c r="D31" s="3">
        <v>1</v>
      </c>
      <c r="E31" s="3">
        <v>12</v>
      </c>
      <c r="F31" s="10">
        <f t="shared" si="0"/>
        <v>19.5381</v>
      </c>
      <c r="G31" s="3">
        <v>4</v>
      </c>
      <c r="H31" s="31">
        <f t="shared" si="3"/>
        <v>4.884525</v>
      </c>
      <c r="I31" s="1"/>
    </row>
    <row r="32" spans="1:10">
      <c r="A32" s="1"/>
      <c r="B32" s="5">
        <v>45673</v>
      </c>
      <c r="C32" s="3">
        <v>4</v>
      </c>
      <c r="D32" s="3">
        <v>1</v>
      </c>
      <c r="E32" s="3">
        <v>12</v>
      </c>
      <c r="F32" s="10">
        <f t="shared" si="0"/>
        <v>19.5381</v>
      </c>
      <c r="G32" s="3">
        <v>3</v>
      </c>
      <c r="H32" s="31">
        <f t="shared" si="3"/>
        <v>6.5126999999999997</v>
      </c>
      <c r="I32" s="1"/>
    </row>
    <row r="33" spans="1:9">
      <c r="A33" s="1"/>
      <c r="B33" s="5">
        <v>45674</v>
      </c>
      <c r="C33" s="3">
        <v>4</v>
      </c>
      <c r="D33" s="3">
        <v>0</v>
      </c>
      <c r="E33" s="3">
        <v>13</v>
      </c>
      <c r="F33" s="10">
        <f t="shared" si="0"/>
        <v>20</v>
      </c>
      <c r="G33" s="3">
        <v>3</v>
      </c>
      <c r="H33" s="31">
        <f t="shared" si="3"/>
        <v>6.666666666666667</v>
      </c>
      <c r="I33" s="1"/>
    </row>
    <row r="34" spans="1:9">
      <c r="A34" s="1"/>
      <c r="B34" s="5">
        <v>45675</v>
      </c>
      <c r="C34" s="3">
        <v>0</v>
      </c>
      <c r="D34" s="3">
        <v>0</v>
      </c>
      <c r="E34" s="3">
        <v>0</v>
      </c>
      <c r="F34" s="10">
        <f t="shared" si="0"/>
        <v>0</v>
      </c>
      <c r="G34" s="3">
        <v>0</v>
      </c>
      <c r="H34" s="31">
        <f t="shared" si="3"/>
        <v>0</v>
      </c>
      <c r="I34" s="1"/>
    </row>
    <row r="35" spans="1:9">
      <c r="A35" s="1"/>
      <c r="B35" s="5">
        <v>45676</v>
      </c>
      <c r="C35" s="3">
        <v>0</v>
      </c>
      <c r="D35" s="3">
        <v>0</v>
      </c>
      <c r="E35" s="3">
        <v>0</v>
      </c>
      <c r="F35" s="10">
        <f t="shared" si="0"/>
        <v>0</v>
      </c>
      <c r="G35" s="3">
        <v>0</v>
      </c>
      <c r="H35" s="31">
        <f t="shared" si="3"/>
        <v>0</v>
      </c>
      <c r="I35" s="1"/>
    </row>
    <row r="36" spans="1:9">
      <c r="A36" s="1"/>
      <c r="B36" s="5">
        <v>45677</v>
      </c>
      <c r="C36" s="3">
        <v>3</v>
      </c>
      <c r="D36" s="3">
        <v>0</v>
      </c>
      <c r="E36" s="3">
        <v>13</v>
      </c>
      <c r="F36" s="10">
        <f t="shared" si="0"/>
        <v>18.25</v>
      </c>
      <c r="G36" s="3">
        <v>3</v>
      </c>
      <c r="H36" s="31">
        <f>IFERROR(SUM(C36*1.75,D36*0.5381,E36)/G36,0)</f>
        <v>6.083333333333333</v>
      </c>
      <c r="I36" s="1"/>
    </row>
    <row r="37" spans="1:9">
      <c r="A37" s="1"/>
      <c r="B37" s="5">
        <v>45678</v>
      </c>
      <c r="C37" s="3">
        <v>3</v>
      </c>
      <c r="D37" s="3">
        <v>0</v>
      </c>
      <c r="E37" s="3">
        <v>14</v>
      </c>
      <c r="F37" s="10">
        <f t="shared" si="0"/>
        <v>19.25</v>
      </c>
      <c r="G37" s="3">
        <v>3</v>
      </c>
      <c r="H37" s="31">
        <f t="shared" ref="H37:H42" si="4">IFERROR(SUM(C37*1.75,D37*0.5381,E37)/G37,0)</f>
        <v>6.416666666666667</v>
      </c>
      <c r="I37" s="1"/>
    </row>
    <row r="38" spans="1:9">
      <c r="A38" s="1"/>
      <c r="B38" s="5">
        <v>45679</v>
      </c>
      <c r="C38" s="3">
        <v>2</v>
      </c>
      <c r="D38" s="3">
        <v>0</v>
      </c>
      <c r="E38" s="3">
        <v>12</v>
      </c>
      <c r="F38" s="10">
        <f t="shared" si="0"/>
        <v>15.5</v>
      </c>
      <c r="G38" s="3">
        <v>3</v>
      </c>
      <c r="H38" s="31">
        <f t="shared" si="4"/>
        <v>5.166666666666667</v>
      </c>
      <c r="I38" s="1"/>
    </row>
    <row r="39" spans="1:9">
      <c r="A39" s="1"/>
      <c r="B39" s="5">
        <v>45680</v>
      </c>
      <c r="C39" s="3">
        <v>3</v>
      </c>
      <c r="D39" s="3">
        <v>0</v>
      </c>
      <c r="E39" s="3">
        <v>13</v>
      </c>
      <c r="F39" s="10">
        <f t="shared" si="0"/>
        <v>18.25</v>
      </c>
      <c r="G39" s="3">
        <v>4</v>
      </c>
      <c r="H39" s="31">
        <f t="shared" si="4"/>
        <v>4.5625</v>
      </c>
      <c r="I39" s="1"/>
    </row>
    <row r="40" spans="1:9">
      <c r="A40" s="1"/>
      <c r="B40" s="5">
        <v>45681</v>
      </c>
      <c r="C40" s="3">
        <v>3</v>
      </c>
      <c r="D40" s="3">
        <v>0</v>
      </c>
      <c r="E40" s="3">
        <v>13</v>
      </c>
      <c r="F40" s="10">
        <f t="shared" si="0"/>
        <v>18.25</v>
      </c>
      <c r="G40" s="3">
        <v>3</v>
      </c>
      <c r="H40" s="31">
        <f t="shared" si="4"/>
        <v>6.083333333333333</v>
      </c>
      <c r="I40" s="1"/>
    </row>
    <row r="41" spans="1:9">
      <c r="A41" s="1"/>
      <c r="B41" s="5">
        <v>45682</v>
      </c>
      <c r="C41" s="3">
        <v>0</v>
      </c>
      <c r="D41" s="3">
        <v>0</v>
      </c>
      <c r="E41" s="3">
        <v>0</v>
      </c>
      <c r="F41" s="10">
        <f t="shared" si="0"/>
        <v>0</v>
      </c>
      <c r="G41" s="3">
        <v>0</v>
      </c>
      <c r="H41" s="31">
        <f t="shared" si="4"/>
        <v>0</v>
      </c>
      <c r="I41" s="1"/>
    </row>
    <row r="42" spans="1:9">
      <c r="A42" s="1"/>
      <c r="B42" s="5">
        <v>45683</v>
      </c>
      <c r="C42" s="3">
        <v>0</v>
      </c>
      <c r="D42" s="3">
        <v>0</v>
      </c>
      <c r="E42" s="3">
        <v>0</v>
      </c>
      <c r="F42" s="10">
        <f t="shared" si="0"/>
        <v>0</v>
      </c>
      <c r="G42" s="3">
        <v>0</v>
      </c>
      <c r="H42" s="31">
        <f t="shared" si="4"/>
        <v>0</v>
      </c>
      <c r="I42" s="1"/>
    </row>
    <row r="43" spans="1:9">
      <c r="A43" s="1"/>
      <c r="B43" s="1"/>
      <c r="C43" s="1"/>
      <c r="D43" s="1"/>
      <c r="E43" s="1"/>
      <c r="F43" s="1"/>
      <c r="G43" s="1"/>
      <c r="H43" s="1"/>
      <c r="I43" s="1"/>
    </row>
    <row r="44" spans="1:9">
      <c r="A44" s="1"/>
      <c r="B44" s="33"/>
      <c r="C44" s="34"/>
      <c r="D44" s="34"/>
      <c r="E44" s="34"/>
      <c r="F44" s="34"/>
      <c r="G44" s="34"/>
      <c r="H44" s="35"/>
      <c r="I44" s="1"/>
    </row>
    <row r="45" spans="1:9">
      <c r="A45" s="14"/>
      <c r="B45" s="36" t="s">
        <v>28</v>
      </c>
      <c r="C45" s="37"/>
      <c r="D45" s="37"/>
      <c r="E45" s="37"/>
      <c r="F45" s="14"/>
      <c r="G45" s="14"/>
      <c r="H45" s="14"/>
      <c r="I45" s="14"/>
    </row>
    <row r="46" spans="1:9">
      <c r="A46" s="14"/>
      <c r="B46" s="43"/>
      <c r="C46" s="44"/>
      <c r="D46" s="44"/>
      <c r="E46" s="44"/>
      <c r="F46" s="44"/>
      <c r="G46" s="44"/>
      <c r="H46" s="45"/>
      <c r="I46" s="14"/>
    </row>
    <row r="47" spans="1:9">
      <c r="A47" s="14"/>
      <c r="B47" s="46"/>
      <c r="C47" s="47"/>
      <c r="D47" s="47"/>
      <c r="E47" s="47"/>
      <c r="F47" s="47"/>
      <c r="G47" s="47"/>
      <c r="H47" s="48"/>
      <c r="I47" s="14"/>
    </row>
    <row r="48" spans="1:9">
      <c r="A48" s="14"/>
      <c r="B48" s="46"/>
      <c r="C48" s="47"/>
      <c r="D48" s="47"/>
      <c r="E48" s="47"/>
      <c r="F48" s="47"/>
      <c r="G48" s="47"/>
      <c r="H48" s="48"/>
      <c r="I48" s="14"/>
    </row>
    <row r="49" spans="1:9">
      <c r="A49" s="14"/>
      <c r="B49" s="46"/>
      <c r="C49" s="47"/>
      <c r="D49" s="47"/>
      <c r="E49" s="47"/>
      <c r="F49" s="47"/>
      <c r="G49" s="47"/>
      <c r="H49" s="48"/>
      <c r="I49" s="14"/>
    </row>
    <row r="50" spans="1:9">
      <c r="A50" s="14"/>
      <c r="B50" s="46"/>
      <c r="C50" s="47"/>
      <c r="D50" s="47"/>
      <c r="E50" s="47"/>
      <c r="F50" s="47"/>
      <c r="G50" s="47"/>
      <c r="H50" s="48"/>
      <c r="I50" s="14"/>
    </row>
    <row r="51" spans="1:9">
      <c r="A51" s="14"/>
      <c r="B51" s="46"/>
      <c r="C51" s="47"/>
      <c r="D51" s="47"/>
      <c r="E51" s="47"/>
      <c r="F51" s="47"/>
      <c r="G51" s="47"/>
      <c r="H51" s="48"/>
      <c r="I51" s="14"/>
    </row>
    <row r="52" spans="1:9">
      <c r="A52" s="14"/>
      <c r="B52" s="46"/>
      <c r="C52" s="47"/>
      <c r="D52" s="47"/>
      <c r="E52" s="47"/>
      <c r="F52" s="47"/>
      <c r="G52" s="47"/>
      <c r="H52" s="48"/>
      <c r="I52" s="14"/>
    </row>
    <row r="53" spans="1:9">
      <c r="A53" s="14"/>
      <c r="B53" s="46"/>
      <c r="C53" s="47"/>
      <c r="D53" s="47"/>
      <c r="E53" s="47"/>
      <c r="F53" s="47"/>
      <c r="G53" s="47"/>
      <c r="H53" s="48"/>
      <c r="I53" s="14"/>
    </row>
    <row r="54" spans="1:9">
      <c r="A54" s="14"/>
      <c r="B54" s="46"/>
      <c r="C54" s="47"/>
      <c r="D54" s="47"/>
      <c r="E54" s="47"/>
      <c r="F54" s="47"/>
      <c r="G54" s="47"/>
      <c r="H54" s="48"/>
      <c r="I54" s="14"/>
    </row>
    <row r="55" spans="1:9">
      <c r="A55" s="14"/>
      <c r="B55" s="46"/>
      <c r="C55" s="47"/>
      <c r="D55" s="47"/>
      <c r="E55" s="47"/>
      <c r="F55" s="47"/>
      <c r="G55" s="47"/>
      <c r="H55" s="48"/>
      <c r="I55" s="14"/>
    </row>
    <row r="56" spans="1:9">
      <c r="A56" s="14"/>
      <c r="B56" s="46"/>
      <c r="C56" s="47"/>
      <c r="D56" s="47"/>
      <c r="E56" s="47"/>
      <c r="F56" s="47"/>
      <c r="G56" s="47"/>
      <c r="H56" s="48"/>
      <c r="I56" s="14"/>
    </row>
    <row r="57" spans="1:9">
      <c r="A57" s="14"/>
      <c r="B57" s="46"/>
      <c r="C57" s="47"/>
      <c r="D57" s="47"/>
      <c r="E57" s="47"/>
      <c r="F57" s="47"/>
      <c r="G57" s="47"/>
      <c r="H57" s="48"/>
      <c r="I57" s="14"/>
    </row>
    <row r="58" spans="1:9">
      <c r="A58" s="14"/>
      <c r="B58" s="46"/>
      <c r="C58" s="47"/>
      <c r="D58" s="47"/>
      <c r="E58" s="47"/>
      <c r="F58" s="47"/>
      <c r="G58" s="47"/>
      <c r="H58" s="48"/>
      <c r="I58" s="14"/>
    </row>
    <row r="59" spans="1:9">
      <c r="A59" s="14"/>
      <c r="B59" s="49"/>
      <c r="C59" s="50"/>
      <c r="D59" s="50"/>
      <c r="E59" s="50"/>
      <c r="F59" s="50"/>
      <c r="G59" s="50"/>
      <c r="H59" s="51"/>
      <c r="I59" s="14"/>
    </row>
    <row r="60" spans="1:9">
      <c r="A60" s="14"/>
      <c r="B60" s="14"/>
      <c r="C60" s="14"/>
      <c r="D60" s="14"/>
      <c r="E60" s="14"/>
      <c r="F60" s="14"/>
      <c r="G60" s="14"/>
      <c r="H60" s="14"/>
      <c r="I60" s="14"/>
    </row>
    <row r="61" spans="1:9">
      <c r="A61" s="14"/>
      <c r="B61" s="14"/>
      <c r="C61" s="14"/>
      <c r="D61" s="14"/>
      <c r="E61" s="14"/>
      <c r="F61" s="14"/>
      <c r="G61" s="14"/>
      <c r="H61" s="14"/>
      <c r="I61" s="14"/>
    </row>
  </sheetData>
  <sheetProtection sheet="1" selectLockedCells="1"/>
  <protectedRanges>
    <protectedRange sqref="E5 G6:G7 G9:G10 C15:E42 G15:G42 B46" name="Alue1"/>
  </protectedRanges>
  <mergeCells count="2">
    <mergeCell ref="E5:G5"/>
    <mergeCell ref="B46:H59"/>
  </mergeCells>
  <conditionalFormatting sqref="F15:F42">
    <cfRule type="cellIs" dxfId="9" priority="1" operator="greaterThan">
      <formula>21</formula>
    </cfRule>
  </conditionalFormatting>
  <conditionalFormatting sqref="H15:H42">
    <cfRule type="cellIs" dxfId="8" priority="2" operator="greaterThan">
      <formula>7</formula>
    </cfRule>
    <cfRule type="cellIs" dxfId="7" priority="3" operator="greaterThan">
      <formula>8</formula>
    </cfRule>
  </conditionalFormatting>
  <conditionalFormatting sqref="H44">
    <cfRule type="cellIs" dxfId="6" priority="4" operator="greaterThan">
      <formula>7</formula>
    </cfRule>
    <cfRule type="cellIs" dxfId="5" priority="5" operator="greaterThan">
      <formula>8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247E6-3570-4AFD-BA0F-8AA94265C4C2}">
  <dimension ref="A1:J61"/>
  <sheetViews>
    <sheetView zoomScaleNormal="100" workbookViewId="0">
      <selection activeCell="G9" sqref="G9"/>
    </sheetView>
  </sheetViews>
  <sheetFormatPr defaultRowHeight="15"/>
  <cols>
    <col min="1" max="1" width="5.85546875" customWidth="1"/>
    <col min="2" max="3" width="10.28515625" customWidth="1"/>
    <col min="4" max="5" width="10.5703125" customWidth="1"/>
    <col min="6" max="6" width="10.28515625" customWidth="1"/>
    <col min="7" max="7" width="11.85546875" customWidth="1"/>
    <col min="8" max="8" width="10.28515625" customWidth="1"/>
    <col min="9" max="9" width="5.85546875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 ht="18.75">
      <c r="A3" s="1"/>
      <c r="B3" s="24" t="s">
        <v>16</v>
      </c>
      <c r="C3" s="25"/>
      <c r="D3" s="25"/>
      <c r="E3" s="1"/>
      <c r="F3" s="1"/>
      <c r="G3" s="1"/>
      <c r="H3" s="1"/>
      <c r="I3" s="1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 t="s">
        <v>17</v>
      </c>
      <c r="C5" s="1"/>
      <c r="D5" s="26"/>
      <c r="E5" s="40" t="s">
        <v>36</v>
      </c>
      <c r="F5" s="41"/>
      <c r="G5" s="42"/>
      <c r="H5" s="1"/>
      <c r="I5" s="1"/>
    </row>
    <row r="6" spans="1:9">
      <c r="A6" s="1"/>
      <c r="B6" s="1" t="s">
        <v>19</v>
      </c>
      <c r="C6" s="1"/>
      <c r="D6" s="26"/>
      <c r="E6" s="1"/>
      <c r="F6" s="1"/>
      <c r="G6" s="22">
        <v>4</v>
      </c>
      <c r="H6" s="1"/>
      <c r="I6" s="1"/>
    </row>
    <row r="7" spans="1:9">
      <c r="A7" s="1"/>
      <c r="B7" s="1" t="s">
        <v>20</v>
      </c>
      <c r="C7" s="1"/>
      <c r="D7" s="26"/>
      <c r="E7" s="1"/>
      <c r="F7" s="1"/>
      <c r="G7" s="22">
        <v>6</v>
      </c>
      <c r="H7" s="1"/>
      <c r="I7" s="1"/>
    </row>
    <row r="8" spans="1:9">
      <c r="A8" s="1"/>
      <c r="B8" s="1" t="s">
        <v>21</v>
      </c>
      <c r="C8" s="1"/>
      <c r="D8" s="26"/>
      <c r="E8" s="1"/>
      <c r="F8" s="1"/>
      <c r="G8" s="27">
        <f>SUM(G6:G7)</f>
        <v>10</v>
      </c>
      <c r="H8" s="1"/>
      <c r="I8" s="1"/>
    </row>
    <row r="9" spans="1:9">
      <c r="A9" s="1"/>
      <c r="B9" s="1" t="s">
        <v>8</v>
      </c>
      <c r="C9" s="1"/>
      <c r="D9" s="26"/>
      <c r="E9" s="1"/>
      <c r="F9" s="1"/>
      <c r="G9" s="22">
        <v>3</v>
      </c>
      <c r="H9" s="1"/>
      <c r="I9" s="1"/>
    </row>
    <row r="10" spans="1:9">
      <c r="A10" s="1"/>
      <c r="B10" s="1" t="s">
        <v>22</v>
      </c>
      <c r="C10" s="1"/>
      <c r="D10" s="26"/>
      <c r="E10" s="1"/>
      <c r="F10" s="1"/>
      <c r="G10" s="23" t="s">
        <v>6</v>
      </c>
      <c r="H10" s="1"/>
      <c r="I10" s="1"/>
    </row>
    <row r="11" spans="1:9">
      <c r="A11" s="1"/>
      <c r="B11" s="1"/>
      <c r="C11" s="1"/>
      <c r="D11" s="26"/>
      <c r="E11" s="26"/>
      <c r="F11" s="26"/>
      <c r="G11" s="1"/>
      <c r="H11" s="1"/>
      <c r="I11" s="1"/>
    </row>
    <row r="12" spans="1:9">
      <c r="A12" s="1"/>
      <c r="B12" s="9" t="s">
        <v>9</v>
      </c>
      <c r="C12" s="9"/>
      <c r="D12" s="9"/>
      <c r="E12" s="1"/>
      <c r="F12" s="1"/>
      <c r="G12" s="1"/>
      <c r="H12" s="1"/>
      <c r="I12" s="1"/>
    </row>
    <row r="13" spans="1:9">
      <c r="A13" s="1"/>
      <c r="B13" s="9"/>
      <c r="C13" s="9"/>
      <c r="D13" s="9"/>
      <c r="E13" s="1"/>
      <c r="F13" s="1"/>
      <c r="G13" s="1"/>
      <c r="H13" s="1"/>
      <c r="I13" s="1"/>
    </row>
    <row r="14" spans="1:9" ht="35.1" customHeight="1">
      <c r="A14" s="1"/>
      <c r="B14" s="28" t="s">
        <v>10</v>
      </c>
      <c r="C14" s="28" t="s">
        <v>23</v>
      </c>
      <c r="D14" s="29" t="s">
        <v>24</v>
      </c>
      <c r="E14" s="29" t="s">
        <v>25</v>
      </c>
      <c r="F14" s="29" t="s">
        <v>26</v>
      </c>
      <c r="G14" s="29" t="s">
        <v>14</v>
      </c>
      <c r="H14" s="30" t="s">
        <v>15</v>
      </c>
      <c r="I14" s="1"/>
    </row>
    <row r="15" spans="1:9">
      <c r="A15" s="1"/>
      <c r="B15" s="5">
        <v>45607</v>
      </c>
      <c r="C15" s="3">
        <v>0</v>
      </c>
      <c r="D15" s="3">
        <v>0</v>
      </c>
      <c r="E15" s="3">
        <v>0</v>
      </c>
      <c r="F15" s="10">
        <f t="shared" ref="F15:F42" si="0">(C15*1.75)+(D15*0.5381)+E15</f>
        <v>0</v>
      </c>
      <c r="G15" s="3">
        <v>0</v>
      </c>
      <c r="H15" s="31">
        <f>IFERROR(SUM(C15*1.75,D15*0.5381,E15)/G15,0)</f>
        <v>0</v>
      </c>
      <c r="I15" s="1"/>
    </row>
    <row r="16" spans="1:9">
      <c r="A16" s="1"/>
      <c r="B16" s="5">
        <v>45608</v>
      </c>
      <c r="C16" s="3">
        <v>0</v>
      </c>
      <c r="D16" s="3">
        <v>0</v>
      </c>
      <c r="E16" s="3">
        <v>0</v>
      </c>
      <c r="F16" s="10">
        <f t="shared" si="0"/>
        <v>0</v>
      </c>
      <c r="G16" s="3">
        <v>0</v>
      </c>
      <c r="H16" s="31">
        <f t="shared" ref="H16:H21" si="1">IFERROR(SUM(C16*1.75,D16*0.5381,E16)/G16,0)</f>
        <v>0</v>
      </c>
      <c r="I16" s="1"/>
    </row>
    <row r="17" spans="1:10">
      <c r="A17" s="1"/>
      <c r="B17" s="5">
        <v>45609</v>
      </c>
      <c r="C17" s="3">
        <v>0</v>
      </c>
      <c r="D17" s="3">
        <v>0</v>
      </c>
      <c r="E17" s="3">
        <v>0</v>
      </c>
      <c r="F17" s="10">
        <f t="shared" si="0"/>
        <v>0</v>
      </c>
      <c r="G17" s="3">
        <v>0</v>
      </c>
      <c r="H17" s="31">
        <f t="shared" si="1"/>
        <v>0</v>
      </c>
      <c r="I17" s="1"/>
    </row>
    <row r="18" spans="1:10">
      <c r="A18" s="1"/>
      <c r="B18" s="5">
        <v>45610</v>
      </c>
      <c r="C18" s="3">
        <v>0</v>
      </c>
      <c r="D18" s="3">
        <v>0</v>
      </c>
      <c r="E18" s="3">
        <v>0</v>
      </c>
      <c r="F18" s="10">
        <f t="shared" si="0"/>
        <v>0</v>
      </c>
      <c r="G18" s="3">
        <v>0</v>
      </c>
      <c r="H18" s="31">
        <f t="shared" si="1"/>
        <v>0</v>
      </c>
      <c r="I18" s="32"/>
    </row>
    <row r="19" spans="1:10">
      <c r="A19" s="1"/>
      <c r="B19" s="5">
        <v>45611</v>
      </c>
      <c r="C19" s="3">
        <v>0</v>
      </c>
      <c r="D19" s="3">
        <v>0</v>
      </c>
      <c r="E19" s="3">
        <v>0</v>
      </c>
      <c r="F19" s="10">
        <f t="shared" si="0"/>
        <v>0</v>
      </c>
      <c r="G19" s="3">
        <v>0</v>
      </c>
      <c r="H19" s="31">
        <f t="shared" si="1"/>
        <v>0</v>
      </c>
      <c r="I19" s="32"/>
    </row>
    <row r="20" spans="1:10">
      <c r="A20" s="1"/>
      <c r="B20" s="5">
        <v>45612</v>
      </c>
      <c r="C20" s="3">
        <v>0</v>
      </c>
      <c r="D20" s="3">
        <v>0</v>
      </c>
      <c r="E20" s="3">
        <v>0</v>
      </c>
      <c r="F20" s="10">
        <f t="shared" si="0"/>
        <v>0</v>
      </c>
      <c r="G20" s="3">
        <v>0</v>
      </c>
      <c r="H20" s="31">
        <f t="shared" si="1"/>
        <v>0</v>
      </c>
      <c r="I20" s="1"/>
    </row>
    <row r="21" spans="1:10">
      <c r="A21" s="1"/>
      <c r="B21" s="5">
        <v>45613</v>
      </c>
      <c r="C21" s="3">
        <v>0</v>
      </c>
      <c r="D21" s="3">
        <v>0</v>
      </c>
      <c r="E21" s="3">
        <v>0</v>
      </c>
      <c r="F21" s="10">
        <f t="shared" si="0"/>
        <v>0</v>
      </c>
      <c r="G21" s="3">
        <v>0</v>
      </c>
      <c r="H21" s="31">
        <f t="shared" si="1"/>
        <v>0</v>
      </c>
      <c r="I21" s="1"/>
    </row>
    <row r="22" spans="1:10">
      <c r="A22" s="1"/>
      <c r="B22" s="5">
        <v>45614</v>
      </c>
      <c r="C22" s="3">
        <v>0</v>
      </c>
      <c r="D22" s="3">
        <v>0</v>
      </c>
      <c r="E22" s="3">
        <v>0</v>
      </c>
      <c r="F22" s="10">
        <f t="shared" si="0"/>
        <v>0</v>
      </c>
      <c r="G22" s="3">
        <v>0</v>
      </c>
      <c r="H22" s="31">
        <f>IFERROR(SUM(C22*1.75,D22*0.5381,E22)/G22,0)</f>
        <v>0</v>
      </c>
      <c r="I22" s="1"/>
    </row>
    <row r="23" spans="1:10">
      <c r="A23" s="1"/>
      <c r="B23" s="5">
        <v>45615</v>
      </c>
      <c r="C23" s="3">
        <v>0</v>
      </c>
      <c r="D23" s="3">
        <v>0</v>
      </c>
      <c r="E23" s="3">
        <v>0</v>
      </c>
      <c r="F23" s="10">
        <f t="shared" si="0"/>
        <v>0</v>
      </c>
      <c r="G23" s="3">
        <v>0</v>
      </c>
      <c r="H23" s="31">
        <f t="shared" ref="H23:H28" si="2">IFERROR(SUM(C23*1.75,D23*0.5381,E23)/G23,0)</f>
        <v>0</v>
      </c>
      <c r="I23" s="1"/>
    </row>
    <row r="24" spans="1:10">
      <c r="A24" s="1"/>
      <c r="B24" s="5">
        <v>45616</v>
      </c>
      <c r="C24" s="3">
        <v>0</v>
      </c>
      <c r="D24" s="3">
        <v>0</v>
      </c>
      <c r="E24" s="3">
        <v>0</v>
      </c>
      <c r="F24" s="10">
        <f t="shared" si="0"/>
        <v>0</v>
      </c>
      <c r="G24" s="3">
        <v>0</v>
      </c>
      <c r="H24" s="31">
        <f t="shared" si="2"/>
        <v>0</v>
      </c>
      <c r="I24" s="1"/>
    </row>
    <row r="25" spans="1:10">
      <c r="A25" s="1"/>
      <c r="B25" s="5">
        <v>45617</v>
      </c>
      <c r="C25" s="3">
        <v>0</v>
      </c>
      <c r="D25" s="3">
        <v>0</v>
      </c>
      <c r="E25" s="3">
        <v>0</v>
      </c>
      <c r="F25" s="10">
        <f t="shared" si="0"/>
        <v>0</v>
      </c>
      <c r="G25" s="3">
        <v>0</v>
      </c>
      <c r="H25" s="31">
        <f t="shared" si="2"/>
        <v>0</v>
      </c>
      <c r="I25" s="1"/>
      <c r="J25" t="s">
        <v>27</v>
      </c>
    </row>
    <row r="26" spans="1:10">
      <c r="A26" s="1"/>
      <c r="B26" s="5">
        <v>45618</v>
      </c>
      <c r="C26" s="3">
        <v>0</v>
      </c>
      <c r="D26" s="3">
        <v>0</v>
      </c>
      <c r="E26" s="3">
        <v>0</v>
      </c>
      <c r="F26" s="10">
        <f t="shared" si="0"/>
        <v>0</v>
      </c>
      <c r="G26" s="3">
        <v>0</v>
      </c>
      <c r="H26" s="31">
        <f t="shared" si="2"/>
        <v>0</v>
      </c>
      <c r="I26" s="1"/>
    </row>
    <row r="27" spans="1:10">
      <c r="A27" s="1"/>
      <c r="B27" s="5">
        <v>45619</v>
      </c>
      <c r="C27" s="3">
        <v>0</v>
      </c>
      <c r="D27" s="3">
        <v>0</v>
      </c>
      <c r="E27" s="3">
        <v>0</v>
      </c>
      <c r="F27" s="10">
        <f t="shared" si="0"/>
        <v>0</v>
      </c>
      <c r="G27" s="3">
        <v>0</v>
      </c>
      <c r="H27" s="31">
        <f t="shared" si="2"/>
        <v>0</v>
      </c>
      <c r="I27" s="1"/>
    </row>
    <row r="28" spans="1:10">
      <c r="A28" s="1"/>
      <c r="B28" s="5">
        <v>45620</v>
      </c>
      <c r="C28" s="3">
        <v>0</v>
      </c>
      <c r="D28" s="3">
        <v>0</v>
      </c>
      <c r="E28" s="3">
        <v>0</v>
      </c>
      <c r="F28" s="10">
        <f t="shared" si="0"/>
        <v>0</v>
      </c>
      <c r="G28" s="3">
        <v>0</v>
      </c>
      <c r="H28" s="31">
        <f t="shared" si="2"/>
        <v>0</v>
      </c>
      <c r="I28" s="1"/>
    </row>
    <row r="29" spans="1:10">
      <c r="A29" s="1"/>
      <c r="B29" s="5">
        <v>45670</v>
      </c>
      <c r="C29" s="3">
        <v>1</v>
      </c>
      <c r="D29" s="3">
        <v>0</v>
      </c>
      <c r="E29" s="3">
        <v>2</v>
      </c>
      <c r="F29" s="10">
        <f t="shared" si="0"/>
        <v>3.75</v>
      </c>
      <c r="G29" s="3">
        <v>2</v>
      </c>
      <c r="H29" s="31">
        <f>IFERROR(SUM(C29*1.75,D29*0.5381,E29)/G29,0)</f>
        <v>1.875</v>
      </c>
      <c r="I29" s="1"/>
    </row>
    <row r="30" spans="1:10">
      <c r="A30" s="1"/>
      <c r="B30" s="5">
        <v>45671</v>
      </c>
      <c r="C30" s="3">
        <v>3</v>
      </c>
      <c r="D30" s="3">
        <v>1</v>
      </c>
      <c r="E30" s="3">
        <v>3</v>
      </c>
      <c r="F30" s="10">
        <f t="shared" si="0"/>
        <v>8.7881</v>
      </c>
      <c r="G30" s="3">
        <v>2</v>
      </c>
      <c r="H30" s="31">
        <f t="shared" ref="H30:H35" si="3">IFERROR(SUM(C30*1.75,D30*0.5381,E30)/G30,0)</f>
        <v>4.39405</v>
      </c>
      <c r="I30" s="1"/>
    </row>
    <row r="31" spans="1:10">
      <c r="A31" s="1"/>
      <c r="B31" s="5">
        <v>45672</v>
      </c>
      <c r="C31" s="3">
        <v>2</v>
      </c>
      <c r="D31" s="3">
        <v>0</v>
      </c>
      <c r="E31" s="3">
        <v>3</v>
      </c>
      <c r="F31" s="10">
        <f t="shared" si="0"/>
        <v>6.5</v>
      </c>
      <c r="G31" s="3">
        <v>2</v>
      </c>
      <c r="H31" s="31">
        <f t="shared" si="3"/>
        <v>3.25</v>
      </c>
      <c r="I31" s="1"/>
    </row>
    <row r="32" spans="1:10">
      <c r="A32" s="1"/>
      <c r="B32" s="5">
        <v>45673</v>
      </c>
      <c r="C32" s="3">
        <v>3</v>
      </c>
      <c r="D32" s="3">
        <v>1</v>
      </c>
      <c r="E32" s="3">
        <v>3</v>
      </c>
      <c r="F32" s="10">
        <f t="shared" si="0"/>
        <v>8.7881</v>
      </c>
      <c r="G32" s="3">
        <v>2</v>
      </c>
      <c r="H32" s="31">
        <f t="shared" si="3"/>
        <v>4.39405</v>
      </c>
      <c r="I32" s="1"/>
    </row>
    <row r="33" spans="1:9">
      <c r="A33" s="1"/>
      <c r="B33" s="5">
        <v>45674</v>
      </c>
      <c r="C33" s="3">
        <v>4</v>
      </c>
      <c r="D33" s="3">
        <v>1</v>
      </c>
      <c r="E33" s="3">
        <v>3</v>
      </c>
      <c r="F33" s="10">
        <f t="shared" si="0"/>
        <v>10.5381</v>
      </c>
      <c r="G33" s="3">
        <v>2</v>
      </c>
      <c r="H33" s="31">
        <f t="shared" si="3"/>
        <v>5.26905</v>
      </c>
      <c r="I33" s="1"/>
    </row>
    <row r="34" spans="1:9">
      <c r="A34" s="1"/>
      <c r="B34" s="5">
        <v>45675</v>
      </c>
      <c r="C34" s="3">
        <v>0</v>
      </c>
      <c r="D34" s="3">
        <v>0</v>
      </c>
      <c r="E34" s="3">
        <v>0</v>
      </c>
      <c r="F34" s="10">
        <f t="shared" si="0"/>
        <v>0</v>
      </c>
      <c r="G34" s="3">
        <v>0</v>
      </c>
      <c r="H34" s="31">
        <f t="shared" si="3"/>
        <v>0</v>
      </c>
      <c r="I34" s="1"/>
    </row>
    <row r="35" spans="1:9">
      <c r="A35" s="1"/>
      <c r="B35" s="5">
        <v>45676</v>
      </c>
      <c r="C35" s="3">
        <v>0</v>
      </c>
      <c r="D35" s="3">
        <v>0</v>
      </c>
      <c r="E35" s="3">
        <v>0</v>
      </c>
      <c r="F35" s="10">
        <f t="shared" si="0"/>
        <v>0</v>
      </c>
      <c r="G35" s="3">
        <v>0</v>
      </c>
      <c r="H35" s="31">
        <f t="shared" si="3"/>
        <v>0</v>
      </c>
      <c r="I35" s="1"/>
    </row>
    <row r="36" spans="1:9">
      <c r="A36" s="1"/>
      <c r="B36" s="5">
        <v>45677</v>
      </c>
      <c r="C36" s="3">
        <v>3</v>
      </c>
      <c r="D36" s="3">
        <v>1</v>
      </c>
      <c r="E36" s="3">
        <v>2</v>
      </c>
      <c r="F36" s="10">
        <f t="shared" si="0"/>
        <v>7.7881</v>
      </c>
      <c r="G36" s="3">
        <v>2</v>
      </c>
      <c r="H36" s="31">
        <f>IFERROR(SUM(C36*1.75,D36*0.5381,E36)/G36,0)</f>
        <v>3.89405</v>
      </c>
      <c r="I36" s="1"/>
    </row>
    <row r="37" spans="1:9">
      <c r="A37" s="1"/>
      <c r="B37" s="5">
        <v>45678</v>
      </c>
      <c r="C37" s="3">
        <v>3</v>
      </c>
      <c r="D37" s="3">
        <v>1</v>
      </c>
      <c r="E37" s="3">
        <v>3</v>
      </c>
      <c r="F37" s="10">
        <f t="shared" si="0"/>
        <v>8.7881</v>
      </c>
      <c r="G37" s="3">
        <v>2</v>
      </c>
      <c r="H37" s="31">
        <f t="shared" ref="H37:H42" si="4">IFERROR(SUM(C37*1.75,D37*0.5381,E37)/G37,0)</f>
        <v>4.39405</v>
      </c>
      <c r="I37" s="1"/>
    </row>
    <row r="38" spans="1:9">
      <c r="A38" s="1"/>
      <c r="B38" s="5">
        <v>45679</v>
      </c>
      <c r="C38" s="3">
        <v>3</v>
      </c>
      <c r="D38" s="3">
        <v>1</v>
      </c>
      <c r="E38" s="3">
        <v>3</v>
      </c>
      <c r="F38" s="10">
        <f t="shared" si="0"/>
        <v>8.7881</v>
      </c>
      <c r="G38" s="3">
        <v>2</v>
      </c>
      <c r="H38" s="31">
        <f t="shared" si="4"/>
        <v>4.39405</v>
      </c>
      <c r="I38" s="1"/>
    </row>
    <row r="39" spans="1:9">
      <c r="A39" s="1"/>
      <c r="B39" s="5">
        <v>45680</v>
      </c>
      <c r="C39" s="3">
        <v>3</v>
      </c>
      <c r="D39" s="3">
        <v>1</v>
      </c>
      <c r="E39" s="3">
        <v>3</v>
      </c>
      <c r="F39" s="10">
        <f t="shared" si="0"/>
        <v>8.7881</v>
      </c>
      <c r="G39" s="3">
        <v>2</v>
      </c>
      <c r="H39" s="31">
        <f t="shared" si="4"/>
        <v>4.39405</v>
      </c>
      <c r="I39" s="1"/>
    </row>
    <row r="40" spans="1:9">
      <c r="A40" s="1"/>
      <c r="B40" s="5">
        <v>45681</v>
      </c>
      <c r="C40" s="3">
        <v>3</v>
      </c>
      <c r="D40" s="3">
        <v>1</v>
      </c>
      <c r="E40" s="3">
        <v>4</v>
      </c>
      <c r="F40" s="10">
        <f t="shared" si="0"/>
        <v>9.7881</v>
      </c>
      <c r="G40" s="3">
        <v>2</v>
      </c>
      <c r="H40" s="31">
        <f t="shared" si="4"/>
        <v>4.89405</v>
      </c>
      <c r="I40" s="1"/>
    </row>
    <row r="41" spans="1:9">
      <c r="A41" s="1"/>
      <c r="B41" s="5">
        <v>45682</v>
      </c>
      <c r="C41" s="3">
        <v>0</v>
      </c>
      <c r="D41" s="3">
        <v>0</v>
      </c>
      <c r="E41" s="3">
        <v>0</v>
      </c>
      <c r="F41" s="10">
        <f t="shared" si="0"/>
        <v>0</v>
      </c>
      <c r="G41" s="3">
        <v>0</v>
      </c>
      <c r="H41" s="31">
        <f t="shared" si="4"/>
        <v>0</v>
      </c>
      <c r="I41" s="1"/>
    </row>
    <row r="42" spans="1:9">
      <c r="A42" s="1"/>
      <c r="B42" s="5">
        <v>45683</v>
      </c>
      <c r="C42" s="3">
        <v>0</v>
      </c>
      <c r="D42" s="3">
        <v>0</v>
      </c>
      <c r="E42" s="3">
        <v>0</v>
      </c>
      <c r="F42" s="10">
        <f t="shared" si="0"/>
        <v>0</v>
      </c>
      <c r="G42" s="3">
        <v>0</v>
      </c>
      <c r="H42" s="31">
        <f t="shared" si="4"/>
        <v>0</v>
      </c>
      <c r="I42" s="1"/>
    </row>
    <row r="43" spans="1:9">
      <c r="A43" s="1"/>
      <c r="B43" s="1"/>
      <c r="C43" s="1"/>
      <c r="D43" s="1"/>
      <c r="E43" s="1"/>
      <c r="F43" s="1"/>
      <c r="G43" s="1"/>
      <c r="H43" s="1"/>
      <c r="I43" s="1"/>
    </row>
    <row r="44" spans="1:9">
      <c r="A44" s="1"/>
      <c r="B44" s="33"/>
      <c r="C44" s="34"/>
      <c r="D44" s="34"/>
      <c r="E44" s="34"/>
      <c r="F44" s="34"/>
      <c r="G44" s="34"/>
      <c r="H44" s="35"/>
      <c r="I44" s="1"/>
    </row>
    <row r="45" spans="1:9">
      <c r="A45" s="14"/>
      <c r="B45" s="36" t="s">
        <v>28</v>
      </c>
      <c r="C45" s="37"/>
      <c r="D45" s="37"/>
      <c r="E45" s="37"/>
      <c r="F45" s="14"/>
      <c r="G45" s="14"/>
      <c r="H45" s="14"/>
      <c r="I45" s="14"/>
    </row>
    <row r="46" spans="1:9">
      <c r="A46" s="14"/>
      <c r="B46" s="43"/>
      <c r="C46" s="44"/>
      <c r="D46" s="44"/>
      <c r="E46" s="44"/>
      <c r="F46" s="44"/>
      <c r="G46" s="44"/>
      <c r="H46" s="45"/>
      <c r="I46" s="14"/>
    </row>
    <row r="47" spans="1:9">
      <c r="A47" s="14"/>
      <c r="B47" s="46"/>
      <c r="C47" s="47"/>
      <c r="D47" s="47"/>
      <c r="E47" s="47"/>
      <c r="F47" s="47"/>
      <c r="G47" s="47"/>
      <c r="H47" s="48"/>
      <c r="I47" s="14"/>
    </row>
    <row r="48" spans="1:9">
      <c r="A48" s="14"/>
      <c r="B48" s="46"/>
      <c r="C48" s="47"/>
      <c r="D48" s="47"/>
      <c r="E48" s="47"/>
      <c r="F48" s="47"/>
      <c r="G48" s="47"/>
      <c r="H48" s="48"/>
      <c r="I48" s="14"/>
    </row>
    <row r="49" spans="1:9">
      <c r="A49" s="14"/>
      <c r="B49" s="46"/>
      <c r="C49" s="47"/>
      <c r="D49" s="47"/>
      <c r="E49" s="47"/>
      <c r="F49" s="47"/>
      <c r="G49" s="47"/>
      <c r="H49" s="48"/>
      <c r="I49" s="14"/>
    </row>
    <row r="50" spans="1:9">
      <c r="A50" s="14"/>
      <c r="B50" s="46"/>
      <c r="C50" s="47"/>
      <c r="D50" s="47"/>
      <c r="E50" s="47"/>
      <c r="F50" s="47"/>
      <c r="G50" s="47"/>
      <c r="H50" s="48"/>
      <c r="I50" s="14"/>
    </row>
    <row r="51" spans="1:9">
      <c r="A51" s="14"/>
      <c r="B51" s="46"/>
      <c r="C51" s="47"/>
      <c r="D51" s="47"/>
      <c r="E51" s="47"/>
      <c r="F51" s="47"/>
      <c r="G51" s="47"/>
      <c r="H51" s="48"/>
      <c r="I51" s="14"/>
    </row>
    <row r="52" spans="1:9">
      <c r="A52" s="14"/>
      <c r="B52" s="46"/>
      <c r="C52" s="47"/>
      <c r="D52" s="47"/>
      <c r="E52" s="47"/>
      <c r="F52" s="47"/>
      <c r="G52" s="47"/>
      <c r="H52" s="48"/>
      <c r="I52" s="14"/>
    </row>
    <row r="53" spans="1:9">
      <c r="A53" s="14"/>
      <c r="B53" s="46"/>
      <c r="C53" s="47"/>
      <c r="D53" s="47"/>
      <c r="E53" s="47"/>
      <c r="F53" s="47"/>
      <c r="G53" s="47"/>
      <c r="H53" s="48"/>
      <c r="I53" s="14"/>
    </row>
    <row r="54" spans="1:9">
      <c r="A54" s="14"/>
      <c r="B54" s="46"/>
      <c r="C54" s="47"/>
      <c r="D54" s="47"/>
      <c r="E54" s="47"/>
      <c r="F54" s="47"/>
      <c r="G54" s="47"/>
      <c r="H54" s="48"/>
      <c r="I54" s="14"/>
    </row>
    <row r="55" spans="1:9">
      <c r="A55" s="14"/>
      <c r="B55" s="46"/>
      <c r="C55" s="47"/>
      <c r="D55" s="47"/>
      <c r="E55" s="47"/>
      <c r="F55" s="47"/>
      <c r="G55" s="47"/>
      <c r="H55" s="48"/>
      <c r="I55" s="14"/>
    </row>
    <row r="56" spans="1:9">
      <c r="A56" s="14"/>
      <c r="B56" s="46"/>
      <c r="C56" s="47"/>
      <c r="D56" s="47"/>
      <c r="E56" s="47"/>
      <c r="F56" s="47"/>
      <c r="G56" s="47"/>
      <c r="H56" s="48"/>
      <c r="I56" s="14"/>
    </row>
    <row r="57" spans="1:9">
      <c r="A57" s="14"/>
      <c r="B57" s="46"/>
      <c r="C57" s="47"/>
      <c r="D57" s="47"/>
      <c r="E57" s="47"/>
      <c r="F57" s="47"/>
      <c r="G57" s="47"/>
      <c r="H57" s="48"/>
      <c r="I57" s="14"/>
    </row>
    <row r="58" spans="1:9">
      <c r="A58" s="14"/>
      <c r="B58" s="46"/>
      <c r="C58" s="47"/>
      <c r="D58" s="47"/>
      <c r="E58" s="47"/>
      <c r="F58" s="47"/>
      <c r="G58" s="47"/>
      <c r="H58" s="48"/>
      <c r="I58" s="14"/>
    </row>
    <row r="59" spans="1:9">
      <c r="A59" s="14"/>
      <c r="B59" s="49"/>
      <c r="C59" s="50"/>
      <c r="D59" s="50"/>
      <c r="E59" s="50"/>
      <c r="F59" s="50"/>
      <c r="G59" s="50"/>
      <c r="H59" s="51"/>
      <c r="I59" s="14"/>
    </row>
    <row r="60" spans="1:9">
      <c r="A60" s="14"/>
      <c r="B60" s="14"/>
      <c r="C60" s="14"/>
      <c r="D60" s="14"/>
      <c r="E60" s="14"/>
      <c r="F60" s="14"/>
      <c r="G60" s="14"/>
      <c r="H60" s="14"/>
      <c r="I60" s="14"/>
    </row>
    <row r="61" spans="1:9">
      <c r="A61" s="14"/>
      <c r="B61" s="14"/>
      <c r="C61" s="14"/>
      <c r="D61" s="14"/>
      <c r="E61" s="14"/>
      <c r="F61" s="14"/>
      <c r="G61" s="14"/>
      <c r="H61" s="14"/>
      <c r="I61" s="14"/>
    </row>
  </sheetData>
  <sheetProtection sheet="1" selectLockedCells="1"/>
  <protectedRanges>
    <protectedRange sqref="E5 G6:G7 G9:G10 C15:E42 G15:G42 B46" name="Alue1"/>
  </protectedRanges>
  <mergeCells count="2">
    <mergeCell ref="E5:G5"/>
    <mergeCell ref="B46:H59"/>
  </mergeCells>
  <conditionalFormatting sqref="F15:F42">
    <cfRule type="cellIs" dxfId="4" priority="1" operator="greaterThan">
      <formula>21</formula>
    </cfRule>
  </conditionalFormatting>
  <conditionalFormatting sqref="H15:H42">
    <cfRule type="cellIs" dxfId="3" priority="2" operator="greaterThan">
      <formula>7</formula>
    </cfRule>
    <cfRule type="cellIs" dxfId="2" priority="3" operator="greaterThan">
      <formula>8</formula>
    </cfRule>
  </conditionalFormatting>
  <conditionalFormatting sqref="H44">
    <cfRule type="cellIs" dxfId="1" priority="4" operator="greaterThan">
      <formula>7</formula>
    </cfRule>
    <cfRule type="cellIs" dxfId="0" priority="5" operator="greaterThan">
      <formula>8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a38ae60-3ac4-40b0-a0e0-621b1b904590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135983089AF34FB37A3180361A861E" ma:contentTypeVersion="6" ma:contentTypeDescription="Create a new document." ma:contentTypeScope="" ma:versionID="89e0bcbd69bf6f43d6d53d93a9d220cd">
  <xsd:schema xmlns:xsd="http://www.w3.org/2001/XMLSchema" xmlns:xs="http://www.w3.org/2001/XMLSchema" xmlns:p="http://schemas.microsoft.com/office/2006/metadata/properties" xmlns:ns2="d6becf6c-bef2-4826-bce2-fee1a9220bc7" xmlns:ns3="8a38ae60-3ac4-40b0-a0e0-621b1b904590" targetNamespace="http://schemas.microsoft.com/office/2006/metadata/properties" ma:root="true" ma:fieldsID="4c2f3ce08a6a1e4e2de3e950c9299c6e" ns2:_="" ns3:_="">
    <xsd:import namespace="d6becf6c-bef2-4826-bce2-fee1a9220bc7"/>
    <xsd:import namespace="8a38ae60-3ac4-40b0-a0e0-621b1b9045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ecf6c-bef2-4826-bce2-fee1a9220b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38ae60-3ac4-40b0-a0e0-621b1b90459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5FE78F-ECDF-4754-B9D5-33F595A5E4B7}"/>
</file>

<file path=customXml/itemProps2.xml><?xml version="1.0" encoding="utf-8"?>
<ds:datastoreItem xmlns:ds="http://schemas.openxmlformats.org/officeDocument/2006/customXml" ds:itemID="{1C0A6E0F-CF44-4F81-A16A-27EA364FF545}"/>
</file>

<file path=customXml/itemProps3.xml><?xml version="1.0" encoding="utf-8"?>
<ds:datastoreItem xmlns:ds="http://schemas.openxmlformats.org/officeDocument/2006/customXml" ds:itemID="{A839738A-9BA1-484B-B67A-54648F0DBB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Mirja Kivikangas</dc:creator>
  <cp:keywords/>
  <dc:description/>
  <cp:lastModifiedBy>Leppänen Satu</cp:lastModifiedBy>
  <cp:revision/>
  <dcterms:created xsi:type="dcterms:W3CDTF">2020-01-10T08:56:08Z</dcterms:created>
  <dcterms:modified xsi:type="dcterms:W3CDTF">2025-03-14T11:46:54Z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0x01010068135983089AF34FB37A3180361A861E</vt:lpwstr>
  </property>
  <property fmtid="{D5CDD505-2E9C-101B-9397-08002B2CF9AE}" pid="3" name="Order">
    <vt:r8>58200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riggerFlowInfo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</Properties>
</file>