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'Taul1'!$A$3:$I$78</definedName>
  </definedNames>
  <calcPr fullCalcOnLoad="1"/>
</workbook>
</file>

<file path=xl/sharedStrings.xml><?xml version="1.0" encoding="utf-8"?>
<sst xmlns="http://schemas.openxmlformats.org/spreadsheetml/2006/main" count="109" uniqueCount="24">
  <si>
    <t>1) kokopäivähoito</t>
  </si>
  <si>
    <t>2) kokopäivähoito</t>
  </si>
  <si>
    <t>3) ylipitkä hoitoaika</t>
  </si>
  <si>
    <t>4) osapäivähoito &lt;5t</t>
  </si>
  <si>
    <t>5) iltapäivähoito</t>
  </si>
  <si>
    <t>8) lounas/päivällinen</t>
  </si>
  <si>
    <t>aamiainen</t>
  </si>
  <si>
    <t>lounas</t>
  </si>
  <si>
    <t>välipala</t>
  </si>
  <si>
    <t>päivällinen</t>
  </si>
  <si>
    <t>tai</t>
  </si>
  <si>
    <t>7) aamiainen/välipala/iltapala</t>
  </si>
  <si>
    <t>erityis %</t>
  </si>
  <si>
    <r>
      <t xml:space="preserve">Kustannukset omassa kodissa työskentelevälle perhepäivähoitajalle </t>
    </r>
    <r>
      <rPr>
        <b/>
        <i/>
        <sz val="11"/>
        <rFont val="Arial"/>
        <family val="2"/>
      </rPr>
      <t>alle kouluikäisestä lapsesta</t>
    </r>
  </si>
  <si>
    <r>
      <t xml:space="preserve">Kustannukset omassa kodissa työskentelevälle perhepäivähoitajalle alle kouluikäisestä lapsesta, </t>
    </r>
    <r>
      <rPr>
        <b/>
        <i/>
        <sz val="11"/>
        <rFont val="Arial"/>
        <family val="2"/>
      </rPr>
      <t xml:space="preserve">jolla on maidoton ruokavalio </t>
    </r>
    <r>
      <rPr>
        <b/>
        <sz val="11"/>
        <rFont val="Arial"/>
        <family val="2"/>
      </rPr>
      <t>(ateriaosuus korotettu 15 %:lla)</t>
    </r>
  </si>
  <si>
    <r>
      <t xml:space="preserve">Kustannukset omassa kodissa työskentelevälle perhepäivähoitajalle alle kouluikäisestä lapsesta, </t>
    </r>
    <r>
      <rPr>
        <b/>
        <i/>
        <sz val="11"/>
        <rFont val="Arial"/>
        <family val="2"/>
      </rPr>
      <t xml:space="preserve">jolla on gluteiiniton ruokavalio tai jolla on vilja-allergia </t>
    </r>
    <r>
      <rPr>
        <b/>
        <sz val="11"/>
        <rFont val="Arial"/>
        <family val="2"/>
      </rPr>
      <t>(ateriaosuus korotettu 30 %:lla)</t>
    </r>
  </si>
  <si>
    <r>
      <t xml:space="preserve">Kustannukset omassa kodissa työskentelevälle perhepäivähoitajalle </t>
    </r>
    <r>
      <rPr>
        <b/>
        <i/>
        <sz val="11"/>
        <rFont val="Arial"/>
        <family val="2"/>
      </rPr>
      <t>koululaisesta</t>
    </r>
  </si>
  <si>
    <t>9) muu kustannus/koko päivä</t>
  </si>
  <si>
    <t>6) yöhoito (½ muu kustannus)</t>
  </si>
  <si>
    <t>muu kus-
tannus</t>
  </si>
  <si>
    <t>½ muu 
kustannus</t>
  </si>
  <si>
    <t>€</t>
  </si>
  <si>
    <r>
      <t xml:space="preserve">Kustannukset omassa kodissa työskentelevälle perhepäivähoitajalle alle kouluikäisestä lapsesta, </t>
    </r>
    <r>
      <rPr>
        <b/>
        <i/>
        <sz val="11"/>
        <rFont val="Arial"/>
        <family val="2"/>
      </rPr>
      <t xml:space="preserve">jolla on laktoositon ruokavalio tai kasvisruokavalio </t>
    </r>
    <r>
      <rPr>
        <b/>
        <sz val="11"/>
        <rFont val="Arial"/>
        <family val="2"/>
      </rPr>
      <t>(ateriaosuus korotettu 10 %:lla)</t>
    </r>
  </si>
  <si>
    <t>Kustannukset omassa kodissa työskentelevälle perhepäivähoitajalle alle kouluikäisestä lapsesta, jolla on vähälaktoosinen ruokavalio tai joka ei voi uskonnollisista tai eettisistä syistä syödä sianlihaa (ateriaosuus korotettu 5 %:lla)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</si>
</sst>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"/>
    <numFmt numFmtId="168" formatCode="0.000"/>
    <numFmt numFmtId="169" formatCode="0.0000"/>
  </numFmts>
  <fonts count="4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54" sqref="A54:I54"/>
    </sheetView>
  </sheetViews>
  <sheetFormatPr defaultColWidth="9.140625" defaultRowHeight="12.75"/>
  <cols>
    <col min="1" max="1" width="30.00390625" style="1" customWidth="1"/>
    <col min="2" max="2" width="8.00390625" style="2" customWidth="1"/>
    <col min="3" max="3" width="8.8515625" style="2" customWidth="1"/>
    <col min="4" max="4" width="7.140625" style="2" customWidth="1"/>
    <col min="5" max="5" width="7.28125" style="2" customWidth="1"/>
    <col min="6" max="6" width="8.57421875" style="2" customWidth="1"/>
    <col min="7" max="7" width="10.00390625" style="2" customWidth="1"/>
    <col min="8" max="8" width="9.00390625" style="2" customWidth="1"/>
    <col min="9" max="16384" width="9.140625" style="1" customWidth="1"/>
  </cols>
  <sheetData>
    <row r="1" spans="1:9" s="3" customFormat="1" ht="12.75">
      <c r="A1" s="4"/>
      <c r="B1" s="5"/>
      <c r="C1" s="5"/>
      <c r="D1" s="5"/>
      <c r="E1" s="5"/>
      <c r="F1" s="5"/>
      <c r="G1" s="4"/>
      <c r="H1" s="5"/>
      <c r="I1" s="5"/>
    </row>
    <row r="2" spans="1:9" ht="13.5">
      <c r="A2" s="6" t="s">
        <v>13</v>
      </c>
      <c r="B2" s="7"/>
      <c r="C2" s="8"/>
      <c r="D2" s="8"/>
      <c r="E2" s="8"/>
      <c r="F2" s="8"/>
      <c r="G2" s="8"/>
      <c r="H2" s="7"/>
      <c r="I2" s="9"/>
    </row>
    <row r="3" spans="1:9" ht="24" customHeight="1">
      <c r="A3" s="9"/>
      <c r="B3" s="7" t="s">
        <v>21</v>
      </c>
      <c r="C3" s="7" t="s">
        <v>6</v>
      </c>
      <c r="D3" s="7" t="s">
        <v>7</v>
      </c>
      <c r="E3" s="7" t="s">
        <v>8</v>
      </c>
      <c r="F3" s="10" t="s">
        <v>19</v>
      </c>
      <c r="G3" s="10" t="s">
        <v>20</v>
      </c>
      <c r="H3" s="7" t="s">
        <v>9</v>
      </c>
      <c r="I3" s="11" t="s">
        <v>12</v>
      </c>
    </row>
    <row r="4" spans="1:9" ht="12.75">
      <c r="A4" s="9" t="s">
        <v>0</v>
      </c>
      <c r="B4" s="12">
        <f>SUM(C4:H4)</f>
        <v>4.95</v>
      </c>
      <c r="C4" s="13">
        <v>0.73</v>
      </c>
      <c r="D4" s="14">
        <v>1.72</v>
      </c>
      <c r="E4" s="13">
        <v>0.73</v>
      </c>
      <c r="F4" s="14">
        <v>1.77</v>
      </c>
      <c r="G4" s="7"/>
      <c r="H4" s="12"/>
      <c r="I4" s="9"/>
    </row>
    <row r="5" spans="1:9" ht="12.75">
      <c r="A5" s="9" t="s">
        <v>1</v>
      </c>
      <c r="B5" s="12">
        <f aca="true" t="shared" si="0" ref="B5:B10">SUM(C5:H5)</f>
        <v>4.220000000000001</v>
      </c>
      <c r="C5" s="7"/>
      <c r="D5" s="12">
        <f>$D$4</f>
        <v>1.72</v>
      </c>
      <c r="E5" s="7">
        <f>$E$4</f>
        <v>0.73</v>
      </c>
      <c r="F5" s="12">
        <f>$F$4</f>
        <v>1.77</v>
      </c>
      <c r="G5" s="7"/>
      <c r="H5" s="12"/>
      <c r="I5" s="9"/>
    </row>
    <row r="6" spans="1:9" ht="12.75">
      <c r="A6" s="9" t="s">
        <v>2</v>
      </c>
      <c r="B6" s="12">
        <f t="shared" si="0"/>
        <v>6.67</v>
      </c>
      <c r="C6" s="7">
        <f>$C$4</f>
        <v>0.73</v>
      </c>
      <c r="D6" s="12">
        <f>$D$4</f>
        <v>1.72</v>
      </c>
      <c r="E6" s="7">
        <f>$E$4</f>
        <v>0.73</v>
      </c>
      <c r="F6" s="12">
        <f>$F$4</f>
        <v>1.77</v>
      </c>
      <c r="G6" s="7"/>
      <c r="H6" s="12">
        <f>$D$4</f>
        <v>1.72</v>
      </c>
      <c r="I6" s="9"/>
    </row>
    <row r="7" spans="1:9" ht="12.75">
      <c r="A7" s="9" t="s">
        <v>3</v>
      </c>
      <c r="B7" s="12">
        <f t="shared" si="0"/>
        <v>3.335</v>
      </c>
      <c r="C7" s="7">
        <f>$C$4</f>
        <v>0.73</v>
      </c>
      <c r="D7" s="12">
        <f>$D$4</f>
        <v>1.72</v>
      </c>
      <c r="E7" s="7"/>
      <c r="F7" s="12"/>
      <c r="G7" s="12">
        <f>$F$4/2</f>
        <v>0.885</v>
      </c>
      <c r="H7" s="12"/>
      <c r="I7" s="9"/>
    </row>
    <row r="8" spans="1:9" ht="12.75">
      <c r="A8" s="9" t="s">
        <v>10</v>
      </c>
      <c r="B8" s="12">
        <f t="shared" si="0"/>
        <v>3.335</v>
      </c>
      <c r="C8" s="7"/>
      <c r="D8" s="12"/>
      <c r="E8" s="7">
        <f>$E$4</f>
        <v>0.73</v>
      </c>
      <c r="F8" s="12"/>
      <c r="G8" s="12">
        <f>$G$7</f>
        <v>0.885</v>
      </c>
      <c r="H8" s="12">
        <f>$D$4</f>
        <v>1.72</v>
      </c>
      <c r="I8" s="9"/>
    </row>
    <row r="9" spans="1:9" ht="12.75">
      <c r="A9" s="9" t="s">
        <v>4</v>
      </c>
      <c r="B9" s="12">
        <f t="shared" si="0"/>
        <v>1.615</v>
      </c>
      <c r="C9" s="7"/>
      <c r="D9" s="12"/>
      <c r="E9" s="7">
        <f>$E$4</f>
        <v>0.73</v>
      </c>
      <c r="F9" s="12"/>
      <c r="G9" s="12">
        <f>$G$7</f>
        <v>0.885</v>
      </c>
      <c r="H9" s="12"/>
      <c r="I9" s="9"/>
    </row>
    <row r="10" spans="1:9" ht="12.75">
      <c r="A10" s="9" t="s">
        <v>18</v>
      </c>
      <c r="B10" s="12">
        <f t="shared" si="0"/>
        <v>0.885</v>
      </c>
      <c r="C10" s="7"/>
      <c r="D10" s="7"/>
      <c r="E10" s="7"/>
      <c r="F10" s="12"/>
      <c r="G10" s="12">
        <f>$G$7</f>
        <v>0.885</v>
      </c>
      <c r="H10" s="7"/>
      <c r="I10" s="9"/>
    </row>
    <row r="11" spans="1:9" ht="12.75">
      <c r="A11" s="9" t="s">
        <v>11</v>
      </c>
      <c r="B11" s="7">
        <f>$C$4</f>
        <v>0.73</v>
      </c>
      <c r="C11" s="7"/>
      <c r="D11" s="7"/>
      <c r="E11" s="7"/>
      <c r="F11" s="12"/>
      <c r="G11" s="7"/>
      <c r="H11" s="7"/>
      <c r="I11" s="9"/>
    </row>
    <row r="12" spans="1:9" ht="12.75">
      <c r="A12" s="9" t="s">
        <v>5</v>
      </c>
      <c r="B12" s="12">
        <f>$D$4</f>
        <v>1.72</v>
      </c>
      <c r="C12" s="7"/>
      <c r="D12" s="7"/>
      <c r="E12" s="7"/>
      <c r="F12" s="12"/>
      <c r="G12" s="7"/>
      <c r="H12" s="7"/>
      <c r="I12" s="9"/>
    </row>
    <row r="13" spans="1:9" ht="12.75">
      <c r="A13" s="9" t="s">
        <v>17</v>
      </c>
      <c r="B13" s="12">
        <f>$F$4</f>
        <v>1.77</v>
      </c>
      <c r="C13" s="7"/>
      <c r="D13" s="7"/>
      <c r="E13" s="7"/>
      <c r="F13" s="12"/>
      <c r="G13" s="7"/>
      <c r="H13" s="7"/>
      <c r="I13" s="9"/>
    </row>
    <row r="14" spans="1:9" ht="12.75">
      <c r="A14" s="9"/>
      <c r="B14" s="12"/>
      <c r="C14" s="7"/>
      <c r="D14" s="7"/>
      <c r="E14" s="7"/>
      <c r="F14" s="12"/>
      <c r="G14" s="7"/>
      <c r="H14" s="7"/>
      <c r="I14" s="9"/>
    </row>
    <row r="15" spans="1:9" ht="46.5" customHeight="1">
      <c r="A15" s="15" t="s">
        <v>23</v>
      </c>
      <c r="B15" s="16"/>
      <c r="C15" s="16"/>
      <c r="D15" s="16"/>
      <c r="E15" s="16"/>
      <c r="F15" s="16"/>
      <c r="G15" s="16"/>
      <c r="H15" s="16"/>
      <c r="I15" s="17"/>
    </row>
    <row r="16" spans="1:9" ht="24" customHeight="1">
      <c r="A16" s="9"/>
      <c r="B16" s="7" t="s">
        <v>21</v>
      </c>
      <c r="C16" s="7" t="s">
        <v>6</v>
      </c>
      <c r="D16" s="7" t="s">
        <v>7</v>
      </c>
      <c r="E16" s="7" t="s">
        <v>8</v>
      </c>
      <c r="F16" s="10" t="s">
        <v>19</v>
      </c>
      <c r="G16" s="10" t="s">
        <v>20</v>
      </c>
      <c r="H16" s="7" t="s">
        <v>9</v>
      </c>
      <c r="I16" s="11">
        <v>5</v>
      </c>
    </row>
    <row r="17" spans="1:9" ht="12.75">
      <c r="A17" s="9" t="s">
        <v>0</v>
      </c>
      <c r="B17" s="12">
        <f>SUM(C17:H17)</f>
        <v>5.109</v>
      </c>
      <c r="C17" s="12">
        <f>C4*$I$16/100+C4</f>
        <v>0.7665</v>
      </c>
      <c r="D17" s="12">
        <f aca="true" t="shared" si="1" ref="D17:E20">D4*$I$16/100+D4</f>
        <v>1.806</v>
      </c>
      <c r="E17" s="12">
        <f t="shared" si="1"/>
        <v>0.7665</v>
      </c>
      <c r="F17" s="12">
        <f>$F$4</f>
        <v>1.77</v>
      </c>
      <c r="G17" s="7"/>
      <c r="H17" s="12"/>
      <c r="I17" s="9"/>
    </row>
    <row r="18" spans="1:9" ht="12.75">
      <c r="A18" s="9" t="s">
        <v>1</v>
      </c>
      <c r="B18" s="12">
        <f aca="true" t="shared" si="2" ref="B18:B23">SUM(C18:H18)</f>
        <v>4.342499999999999</v>
      </c>
      <c r="C18" s="7"/>
      <c r="D18" s="12">
        <f t="shared" si="1"/>
        <v>1.806</v>
      </c>
      <c r="E18" s="12">
        <f t="shared" si="1"/>
        <v>0.7665</v>
      </c>
      <c r="F18" s="12">
        <f>$F$4</f>
        <v>1.77</v>
      </c>
      <c r="G18" s="7"/>
      <c r="H18" s="12"/>
      <c r="I18" s="9"/>
    </row>
    <row r="19" spans="1:9" ht="12.75">
      <c r="A19" s="9" t="s">
        <v>2</v>
      </c>
      <c r="B19" s="12">
        <f t="shared" si="2"/>
        <v>6.915</v>
      </c>
      <c r="C19" s="12">
        <f>C6*$I$16/100+C6</f>
        <v>0.7665</v>
      </c>
      <c r="D19" s="12">
        <f t="shared" si="1"/>
        <v>1.806</v>
      </c>
      <c r="E19" s="12">
        <f t="shared" si="1"/>
        <v>0.7665</v>
      </c>
      <c r="F19" s="12">
        <f>$F$4</f>
        <v>1.77</v>
      </c>
      <c r="G19" s="7"/>
      <c r="H19" s="12">
        <f>H6*$I$16/100+H6</f>
        <v>1.806</v>
      </c>
      <c r="I19" s="9"/>
    </row>
    <row r="20" spans="1:9" ht="12.75">
      <c r="A20" s="9" t="s">
        <v>3</v>
      </c>
      <c r="B20" s="12">
        <f t="shared" si="2"/>
        <v>3.4574999999999996</v>
      </c>
      <c r="C20" s="12">
        <f>C7*$I$16/100+C7</f>
        <v>0.7665</v>
      </c>
      <c r="D20" s="12">
        <f t="shared" si="1"/>
        <v>1.806</v>
      </c>
      <c r="E20" s="12"/>
      <c r="F20" s="12"/>
      <c r="G20" s="12">
        <f>$G$7</f>
        <v>0.885</v>
      </c>
      <c r="H20" s="12"/>
      <c r="I20" s="9"/>
    </row>
    <row r="21" spans="1:9" ht="12.75">
      <c r="A21" s="9" t="s">
        <v>10</v>
      </c>
      <c r="B21" s="12">
        <f t="shared" si="2"/>
        <v>3.4575</v>
      </c>
      <c r="C21" s="7"/>
      <c r="D21" s="12"/>
      <c r="E21" s="12">
        <f>E8*$I$16/100+E8</f>
        <v>0.7665</v>
      </c>
      <c r="F21" s="12"/>
      <c r="G21" s="12">
        <f>$G$7</f>
        <v>0.885</v>
      </c>
      <c r="H21" s="12">
        <f>H8*$I$16/100+H8</f>
        <v>1.806</v>
      </c>
      <c r="I21" s="9"/>
    </row>
    <row r="22" spans="1:9" ht="12.75">
      <c r="A22" s="9" t="s">
        <v>4</v>
      </c>
      <c r="B22" s="12">
        <f t="shared" si="2"/>
        <v>1.6515</v>
      </c>
      <c r="C22" s="7"/>
      <c r="D22" s="12"/>
      <c r="E22" s="12">
        <f>E9*$I$16/100+E9</f>
        <v>0.7665</v>
      </c>
      <c r="F22" s="12"/>
      <c r="G22" s="12">
        <f>$G$7</f>
        <v>0.885</v>
      </c>
      <c r="H22" s="12"/>
      <c r="I22" s="9"/>
    </row>
    <row r="23" spans="1:9" ht="12.75">
      <c r="A23" s="9" t="s">
        <v>18</v>
      </c>
      <c r="B23" s="12">
        <f t="shared" si="2"/>
        <v>0.885</v>
      </c>
      <c r="C23" s="7"/>
      <c r="D23" s="7"/>
      <c r="E23" s="7"/>
      <c r="F23" s="12"/>
      <c r="G23" s="12">
        <f>$G$7</f>
        <v>0.885</v>
      </c>
      <c r="H23" s="7"/>
      <c r="I23" s="9"/>
    </row>
    <row r="24" spans="1:9" ht="12.75">
      <c r="A24" s="9" t="s">
        <v>11</v>
      </c>
      <c r="B24" s="12">
        <f>B11*$I$16/100+B11</f>
        <v>0.7665</v>
      </c>
      <c r="C24" s="7"/>
      <c r="D24" s="7"/>
      <c r="E24" s="7"/>
      <c r="F24" s="12"/>
      <c r="G24" s="7"/>
      <c r="H24" s="7"/>
      <c r="I24" s="9"/>
    </row>
    <row r="25" spans="1:9" ht="12.75">
      <c r="A25" s="9" t="s">
        <v>5</v>
      </c>
      <c r="B25" s="12">
        <f>B12*$I$16/100+B12</f>
        <v>1.806</v>
      </c>
      <c r="C25" s="7"/>
      <c r="D25" s="7"/>
      <c r="E25" s="7"/>
      <c r="F25" s="12"/>
      <c r="G25" s="7"/>
      <c r="H25" s="7"/>
      <c r="I25" s="9"/>
    </row>
    <row r="26" spans="1:9" ht="12.75">
      <c r="A26" s="9" t="s">
        <v>17</v>
      </c>
      <c r="B26" s="12">
        <f>$F$4</f>
        <v>1.77</v>
      </c>
      <c r="C26" s="7"/>
      <c r="D26" s="7"/>
      <c r="E26" s="7"/>
      <c r="F26" s="12"/>
      <c r="G26" s="7"/>
      <c r="H26" s="7"/>
      <c r="I26" s="9"/>
    </row>
    <row r="27" spans="1:9" ht="12.75">
      <c r="A27" s="9"/>
      <c r="B27" s="12"/>
      <c r="C27" s="7"/>
      <c r="D27" s="7"/>
      <c r="E27" s="7"/>
      <c r="F27" s="12"/>
      <c r="G27" s="7"/>
      <c r="H27" s="7"/>
      <c r="I27" s="9"/>
    </row>
    <row r="28" spans="1:9" ht="28.5" customHeight="1">
      <c r="A28" s="15" t="s">
        <v>22</v>
      </c>
      <c r="B28" s="16"/>
      <c r="C28" s="16"/>
      <c r="D28" s="16"/>
      <c r="E28" s="16"/>
      <c r="F28" s="16"/>
      <c r="G28" s="16"/>
      <c r="H28" s="16"/>
      <c r="I28" s="17"/>
    </row>
    <row r="29" spans="1:9" ht="24" customHeight="1">
      <c r="A29" s="9"/>
      <c r="B29" s="7" t="s">
        <v>21</v>
      </c>
      <c r="C29" s="7" t="s">
        <v>6</v>
      </c>
      <c r="D29" s="7" t="s">
        <v>7</v>
      </c>
      <c r="E29" s="7" t="s">
        <v>8</v>
      </c>
      <c r="F29" s="10" t="s">
        <v>19</v>
      </c>
      <c r="G29" s="10" t="s">
        <v>20</v>
      </c>
      <c r="H29" s="7" t="s">
        <v>9</v>
      </c>
      <c r="I29" s="11">
        <v>10</v>
      </c>
    </row>
    <row r="30" spans="1:9" ht="12.75">
      <c r="A30" s="9" t="s">
        <v>0</v>
      </c>
      <c r="B30" s="12">
        <f>SUM(C30:H30)</f>
        <v>5.268</v>
      </c>
      <c r="C30" s="12">
        <f>C4*$I$29/100+C4</f>
        <v>0.8029999999999999</v>
      </c>
      <c r="D30" s="12">
        <f aca="true" t="shared" si="3" ref="D30:E33">D4*$I$29/100+D4</f>
        <v>1.892</v>
      </c>
      <c r="E30" s="12">
        <f t="shared" si="3"/>
        <v>0.8029999999999999</v>
      </c>
      <c r="F30" s="12">
        <f>$F$4</f>
        <v>1.77</v>
      </c>
      <c r="G30" s="7"/>
      <c r="H30" s="12"/>
      <c r="I30" s="9"/>
    </row>
    <row r="31" spans="1:9" ht="12.75">
      <c r="A31" s="9" t="s">
        <v>1</v>
      </c>
      <c r="B31" s="12">
        <f aca="true" t="shared" si="4" ref="B31:B36">SUM(C31:H31)</f>
        <v>4.465</v>
      </c>
      <c r="C31" s="7"/>
      <c r="D31" s="12">
        <f t="shared" si="3"/>
        <v>1.892</v>
      </c>
      <c r="E31" s="12">
        <f t="shared" si="3"/>
        <v>0.8029999999999999</v>
      </c>
      <c r="F31" s="12">
        <f>$F$4</f>
        <v>1.77</v>
      </c>
      <c r="G31" s="7"/>
      <c r="H31" s="12"/>
      <c r="I31" s="9"/>
    </row>
    <row r="32" spans="1:9" ht="12.75">
      <c r="A32" s="9" t="s">
        <v>2</v>
      </c>
      <c r="B32" s="12">
        <f t="shared" si="4"/>
        <v>7.16</v>
      </c>
      <c r="C32" s="12">
        <f>C6*$I$29/100+C6</f>
        <v>0.8029999999999999</v>
      </c>
      <c r="D32" s="12">
        <f t="shared" si="3"/>
        <v>1.892</v>
      </c>
      <c r="E32" s="12">
        <f t="shared" si="3"/>
        <v>0.8029999999999999</v>
      </c>
      <c r="F32" s="12">
        <f>$F$4</f>
        <v>1.77</v>
      </c>
      <c r="G32" s="7"/>
      <c r="H32" s="12">
        <f>H6*$I$29/100+H6</f>
        <v>1.892</v>
      </c>
      <c r="I32" s="9"/>
    </row>
    <row r="33" spans="1:9" ht="12.75">
      <c r="A33" s="9" t="s">
        <v>3</v>
      </c>
      <c r="B33" s="12">
        <f t="shared" si="4"/>
        <v>3.58</v>
      </c>
      <c r="C33" s="12">
        <f>C7*$I$29/100+C7</f>
        <v>0.8029999999999999</v>
      </c>
      <c r="D33" s="12">
        <f t="shared" si="3"/>
        <v>1.892</v>
      </c>
      <c r="E33" s="12"/>
      <c r="F33" s="12"/>
      <c r="G33" s="12">
        <f>$G$7</f>
        <v>0.885</v>
      </c>
      <c r="H33" s="12"/>
      <c r="I33" s="9"/>
    </row>
    <row r="34" spans="1:9" ht="12.75">
      <c r="A34" s="9" t="s">
        <v>10</v>
      </c>
      <c r="B34" s="12">
        <f t="shared" si="4"/>
        <v>3.58</v>
      </c>
      <c r="C34" s="7"/>
      <c r="D34" s="12"/>
      <c r="E34" s="12">
        <f>E8*$I$29/100+E8</f>
        <v>0.8029999999999999</v>
      </c>
      <c r="F34" s="12"/>
      <c r="G34" s="12">
        <f>$G$7</f>
        <v>0.885</v>
      </c>
      <c r="H34" s="12">
        <f>H8*$I$29/100+H8</f>
        <v>1.892</v>
      </c>
      <c r="I34" s="9"/>
    </row>
    <row r="35" spans="1:9" ht="12.75">
      <c r="A35" s="9" t="s">
        <v>4</v>
      </c>
      <c r="B35" s="12">
        <f t="shared" si="4"/>
        <v>1.688</v>
      </c>
      <c r="C35" s="7"/>
      <c r="D35" s="12"/>
      <c r="E35" s="12">
        <f>E9*$I$29/100+E9</f>
        <v>0.8029999999999999</v>
      </c>
      <c r="F35" s="12"/>
      <c r="G35" s="12">
        <f>$G$7</f>
        <v>0.885</v>
      </c>
      <c r="H35" s="12"/>
      <c r="I35" s="9"/>
    </row>
    <row r="36" spans="1:9" ht="12.75">
      <c r="A36" s="9" t="s">
        <v>18</v>
      </c>
      <c r="B36" s="12">
        <f t="shared" si="4"/>
        <v>0.885</v>
      </c>
      <c r="C36" s="7"/>
      <c r="D36" s="7"/>
      <c r="E36" s="7"/>
      <c r="F36" s="12"/>
      <c r="G36" s="12">
        <f>$G$7</f>
        <v>0.885</v>
      </c>
      <c r="H36" s="7"/>
      <c r="I36" s="9"/>
    </row>
    <row r="37" spans="1:9" ht="12.75">
      <c r="A37" s="9" t="s">
        <v>11</v>
      </c>
      <c r="B37" s="12">
        <f>B11*$I$29/100+B11</f>
        <v>0.8029999999999999</v>
      </c>
      <c r="C37" s="7"/>
      <c r="D37" s="7"/>
      <c r="E37" s="7"/>
      <c r="F37" s="12"/>
      <c r="G37" s="7"/>
      <c r="H37" s="7"/>
      <c r="I37" s="9"/>
    </row>
    <row r="38" spans="1:9" ht="12.75">
      <c r="A38" s="9" t="s">
        <v>5</v>
      </c>
      <c r="B38" s="12">
        <f>B12*$I$29/100+B12</f>
        <v>1.892</v>
      </c>
      <c r="C38" s="7"/>
      <c r="D38" s="7"/>
      <c r="E38" s="7"/>
      <c r="F38" s="12"/>
      <c r="G38" s="7"/>
      <c r="H38" s="7"/>
      <c r="I38" s="9"/>
    </row>
    <row r="39" spans="1:9" ht="12.75">
      <c r="A39" s="9" t="s">
        <v>17</v>
      </c>
      <c r="B39" s="12">
        <f>$F$4</f>
        <v>1.77</v>
      </c>
      <c r="C39" s="7"/>
      <c r="D39" s="7"/>
      <c r="E39" s="7"/>
      <c r="F39" s="12"/>
      <c r="G39" s="7"/>
      <c r="H39" s="7"/>
      <c r="I39" s="9"/>
    </row>
    <row r="40" spans="1:9" ht="12.75">
      <c r="A40" s="9"/>
      <c r="B40" s="12"/>
      <c r="C40" s="7"/>
      <c r="D40" s="7"/>
      <c r="E40" s="7"/>
      <c r="F40" s="12"/>
      <c r="G40" s="7"/>
      <c r="H40" s="7"/>
      <c r="I40" s="9"/>
    </row>
    <row r="41" spans="1:9" ht="34.5" customHeight="1">
      <c r="A41" s="15" t="s">
        <v>14</v>
      </c>
      <c r="B41" s="16"/>
      <c r="C41" s="16"/>
      <c r="D41" s="16"/>
      <c r="E41" s="16"/>
      <c r="F41" s="16"/>
      <c r="G41" s="16"/>
      <c r="H41" s="16"/>
      <c r="I41" s="17"/>
    </row>
    <row r="42" spans="1:9" ht="24" customHeight="1">
      <c r="A42" s="9"/>
      <c r="B42" s="7" t="s">
        <v>21</v>
      </c>
      <c r="C42" s="7" t="s">
        <v>6</v>
      </c>
      <c r="D42" s="7" t="s">
        <v>7</v>
      </c>
      <c r="E42" s="7" t="s">
        <v>8</v>
      </c>
      <c r="F42" s="10" t="s">
        <v>19</v>
      </c>
      <c r="G42" s="10" t="s">
        <v>20</v>
      </c>
      <c r="H42" s="7" t="s">
        <v>9</v>
      </c>
      <c r="I42" s="11">
        <v>15</v>
      </c>
    </row>
    <row r="43" spans="1:9" ht="12.75">
      <c r="A43" s="9" t="s">
        <v>0</v>
      </c>
      <c r="B43" s="12">
        <f>SUM(C43:H43)</f>
        <v>5.427</v>
      </c>
      <c r="C43" s="12">
        <f>C4*$I$42/100+C4</f>
        <v>0.8394999999999999</v>
      </c>
      <c r="D43" s="12">
        <f aca="true" t="shared" si="5" ref="D43:E46">D4*$I$42/100+D4</f>
        <v>1.978</v>
      </c>
      <c r="E43" s="12">
        <f t="shared" si="5"/>
        <v>0.8394999999999999</v>
      </c>
      <c r="F43" s="12">
        <f>$F$4</f>
        <v>1.77</v>
      </c>
      <c r="G43" s="7"/>
      <c r="H43" s="12"/>
      <c r="I43" s="9"/>
    </row>
    <row r="44" spans="1:9" ht="12.75">
      <c r="A44" s="9" t="s">
        <v>1</v>
      </c>
      <c r="B44" s="12">
        <f aca="true" t="shared" si="6" ref="B44:B49">SUM(C44:H44)</f>
        <v>4.5875</v>
      </c>
      <c r="C44" s="7"/>
      <c r="D44" s="12">
        <f t="shared" si="5"/>
        <v>1.978</v>
      </c>
      <c r="E44" s="12">
        <f t="shared" si="5"/>
        <v>0.8394999999999999</v>
      </c>
      <c r="F44" s="12">
        <f>$F$4</f>
        <v>1.77</v>
      </c>
      <c r="G44" s="7"/>
      <c r="H44" s="12"/>
      <c r="I44" s="9"/>
    </row>
    <row r="45" spans="1:9" ht="12.75">
      <c r="A45" s="9" t="s">
        <v>2</v>
      </c>
      <c r="B45" s="12">
        <f t="shared" si="6"/>
        <v>7.404999999999999</v>
      </c>
      <c r="C45" s="12">
        <f>C6*$I$42/100+C6</f>
        <v>0.8394999999999999</v>
      </c>
      <c r="D45" s="12">
        <f t="shared" si="5"/>
        <v>1.978</v>
      </c>
      <c r="E45" s="12">
        <f t="shared" si="5"/>
        <v>0.8394999999999999</v>
      </c>
      <c r="F45" s="12">
        <f>$F$4</f>
        <v>1.77</v>
      </c>
      <c r="G45" s="7"/>
      <c r="H45" s="12">
        <f>H6*$I$42/100+H6</f>
        <v>1.978</v>
      </c>
      <c r="I45" s="9"/>
    </row>
    <row r="46" spans="1:9" ht="12.75">
      <c r="A46" s="9" t="s">
        <v>3</v>
      </c>
      <c r="B46" s="12">
        <f t="shared" si="6"/>
        <v>3.7024999999999997</v>
      </c>
      <c r="C46" s="12">
        <f>C7*$I$42/100+C7</f>
        <v>0.8394999999999999</v>
      </c>
      <c r="D46" s="12">
        <f t="shared" si="5"/>
        <v>1.978</v>
      </c>
      <c r="E46" s="7"/>
      <c r="F46" s="12"/>
      <c r="G46" s="12">
        <f>$G$7</f>
        <v>0.885</v>
      </c>
      <c r="H46" s="12"/>
      <c r="I46" s="9"/>
    </row>
    <row r="47" spans="1:9" ht="12.75">
      <c r="A47" s="9" t="s">
        <v>10</v>
      </c>
      <c r="B47" s="12">
        <f t="shared" si="6"/>
        <v>3.7024999999999997</v>
      </c>
      <c r="C47" s="7"/>
      <c r="D47" s="12"/>
      <c r="E47" s="12">
        <f>E8*$I$42/100+E8</f>
        <v>0.8394999999999999</v>
      </c>
      <c r="F47" s="12"/>
      <c r="G47" s="12">
        <f>$G$7</f>
        <v>0.885</v>
      </c>
      <c r="H47" s="12">
        <f>H8*$I$42/100+H8</f>
        <v>1.978</v>
      </c>
      <c r="I47" s="9"/>
    </row>
    <row r="48" spans="1:9" ht="12.75">
      <c r="A48" s="9" t="s">
        <v>4</v>
      </c>
      <c r="B48" s="12">
        <f t="shared" si="6"/>
        <v>1.7245</v>
      </c>
      <c r="C48" s="7"/>
      <c r="D48" s="12"/>
      <c r="E48" s="12">
        <f>E9*$I$42/100+E9</f>
        <v>0.8394999999999999</v>
      </c>
      <c r="F48" s="12"/>
      <c r="G48" s="12">
        <f>$G$7</f>
        <v>0.885</v>
      </c>
      <c r="H48" s="12"/>
      <c r="I48" s="9"/>
    </row>
    <row r="49" spans="1:9" ht="12.75">
      <c r="A49" s="9" t="s">
        <v>18</v>
      </c>
      <c r="B49" s="12">
        <f t="shared" si="6"/>
        <v>0.885</v>
      </c>
      <c r="C49" s="7"/>
      <c r="D49" s="7"/>
      <c r="E49" s="7"/>
      <c r="F49" s="12"/>
      <c r="G49" s="12">
        <f>$G$7</f>
        <v>0.885</v>
      </c>
      <c r="H49" s="7"/>
      <c r="I49" s="9"/>
    </row>
    <row r="50" spans="1:9" ht="12.75">
      <c r="A50" s="9" t="s">
        <v>11</v>
      </c>
      <c r="B50" s="12">
        <f>B11*$I$42/100+B11</f>
        <v>0.8394999999999999</v>
      </c>
      <c r="C50" s="7"/>
      <c r="D50" s="7"/>
      <c r="E50" s="7"/>
      <c r="F50" s="12"/>
      <c r="G50" s="7"/>
      <c r="H50" s="7"/>
      <c r="I50" s="9"/>
    </row>
    <row r="51" spans="1:9" ht="12.75">
      <c r="A51" s="9" t="s">
        <v>5</v>
      </c>
      <c r="B51" s="12">
        <f>B12*$I$42/100+B12</f>
        <v>1.978</v>
      </c>
      <c r="C51" s="7"/>
      <c r="D51" s="7"/>
      <c r="E51" s="7"/>
      <c r="F51" s="12"/>
      <c r="G51" s="7"/>
      <c r="H51" s="7"/>
      <c r="I51" s="9"/>
    </row>
    <row r="52" spans="1:9" ht="12.75">
      <c r="A52" s="9" t="s">
        <v>17</v>
      </c>
      <c r="B52" s="12">
        <f>$F$4</f>
        <v>1.77</v>
      </c>
      <c r="C52" s="7"/>
      <c r="D52" s="7"/>
      <c r="E52" s="7"/>
      <c r="F52" s="12"/>
      <c r="G52" s="7"/>
      <c r="H52" s="7"/>
      <c r="I52" s="9"/>
    </row>
    <row r="53" spans="1:9" ht="12.75">
      <c r="A53" s="9"/>
      <c r="B53" s="12"/>
      <c r="C53" s="7"/>
      <c r="D53" s="7"/>
      <c r="E53" s="7"/>
      <c r="F53" s="12"/>
      <c r="G53" s="7"/>
      <c r="H53" s="7"/>
      <c r="I53" s="9"/>
    </row>
    <row r="54" spans="1:9" ht="30.75" customHeight="1">
      <c r="A54" s="15" t="s">
        <v>15</v>
      </c>
      <c r="B54" s="16"/>
      <c r="C54" s="16"/>
      <c r="D54" s="16"/>
      <c r="E54" s="16"/>
      <c r="F54" s="16"/>
      <c r="G54" s="16"/>
      <c r="H54" s="16"/>
      <c r="I54" s="17"/>
    </row>
    <row r="55" spans="1:9" ht="24" customHeight="1">
      <c r="A55" s="9"/>
      <c r="B55" s="7" t="s">
        <v>21</v>
      </c>
      <c r="C55" s="7" t="s">
        <v>6</v>
      </c>
      <c r="D55" s="7" t="s">
        <v>7</v>
      </c>
      <c r="E55" s="7" t="s">
        <v>8</v>
      </c>
      <c r="F55" s="10" t="s">
        <v>19</v>
      </c>
      <c r="G55" s="10" t="s">
        <v>20</v>
      </c>
      <c r="H55" s="7" t="s">
        <v>9</v>
      </c>
      <c r="I55" s="11">
        <v>30</v>
      </c>
    </row>
    <row r="56" spans="1:9" ht="12.75">
      <c r="A56" s="9" t="s">
        <v>0</v>
      </c>
      <c r="B56" s="12">
        <f>SUM(C56:H56)</f>
        <v>5.904</v>
      </c>
      <c r="C56" s="12">
        <f>C4*$I$55/100+C4</f>
        <v>0.949</v>
      </c>
      <c r="D56" s="12">
        <f aca="true" t="shared" si="7" ref="D56:E59">D4*$I$55/100+D4</f>
        <v>2.2359999999999998</v>
      </c>
      <c r="E56" s="12">
        <f t="shared" si="7"/>
        <v>0.949</v>
      </c>
      <c r="F56" s="12">
        <f>$F$4</f>
        <v>1.77</v>
      </c>
      <c r="G56" s="7"/>
      <c r="H56" s="12"/>
      <c r="I56" s="9"/>
    </row>
    <row r="57" spans="1:9" ht="12.75">
      <c r="A57" s="9" t="s">
        <v>1</v>
      </c>
      <c r="B57" s="12">
        <f aca="true" t="shared" si="8" ref="B57:B62">SUM(C57:H57)</f>
        <v>4.955</v>
      </c>
      <c r="C57" s="7"/>
      <c r="D57" s="12">
        <f t="shared" si="7"/>
        <v>2.2359999999999998</v>
      </c>
      <c r="E57" s="12">
        <f t="shared" si="7"/>
        <v>0.949</v>
      </c>
      <c r="F57" s="12">
        <f>$F$4</f>
        <v>1.77</v>
      </c>
      <c r="G57" s="7"/>
      <c r="H57" s="12"/>
      <c r="I57" s="9"/>
    </row>
    <row r="58" spans="1:9" ht="12.75">
      <c r="A58" s="9" t="s">
        <v>2</v>
      </c>
      <c r="B58" s="12">
        <f t="shared" si="8"/>
        <v>8.14</v>
      </c>
      <c r="C58" s="12">
        <f>C6*$I$55/100+C6</f>
        <v>0.949</v>
      </c>
      <c r="D58" s="12">
        <f t="shared" si="7"/>
        <v>2.2359999999999998</v>
      </c>
      <c r="E58" s="12">
        <f t="shared" si="7"/>
        <v>0.949</v>
      </c>
      <c r="F58" s="12">
        <f>$F$4</f>
        <v>1.77</v>
      </c>
      <c r="G58" s="7"/>
      <c r="H58" s="12">
        <f>H6*$I$55/100+H6</f>
        <v>2.2359999999999998</v>
      </c>
      <c r="I58" s="9"/>
    </row>
    <row r="59" spans="1:9" ht="12.75">
      <c r="A59" s="9" t="s">
        <v>3</v>
      </c>
      <c r="B59" s="12">
        <f t="shared" si="8"/>
        <v>4.069999999999999</v>
      </c>
      <c r="C59" s="12">
        <f>C7*$I$55/100+C7</f>
        <v>0.949</v>
      </c>
      <c r="D59" s="12">
        <f t="shared" si="7"/>
        <v>2.2359999999999998</v>
      </c>
      <c r="E59" s="7"/>
      <c r="F59" s="12"/>
      <c r="G59" s="12">
        <f>$G$7</f>
        <v>0.885</v>
      </c>
      <c r="H59" s="12"/>
      <c r="I59" s="9"/>
    </row>
    <row r="60" spans="1:9" ht="12.75">
      <c r="A60" s="9" t="s">
        <v>10</v>
      </c>
      <c r="B60" s="12">
        <f t="shared" si="8"/>
        <v>4.07</v>
      </c>
      <c r="C60" s="7"/>
      <c r="D60" s="12"/>
      <c r="E60" s="12">
        <f>E8*$I$55/100+E8</f>
        <v>0.949</v>
      </c>
      <c r="F60" s="12"/>
      <c r="G60" s="12">
        <f>$G$7</f>
        <v>0.885</v>
      </c>
      <c r="H60" s="12">
        <f>H8*$I$55/100+H8</f>
        <v>2.2359999999999998</v>
      </c>
      <c r="I60" s="9"/>
    </row>
    <row r="61" spans="1:9" ht="12.75">
      <c r="A61" s="9" t="s">
        <v>4</v>
      </c>
      <c r="B61" s="12">
        <f t="shared" si="8"/>
        <v>1.834</v>
      </c>
      <c r="C61" s="7"/>
      <c r="D61" s="12"/>
      <c r="E61" s="12">
        <f>E9*$I$55/100+E9</f>
        <v>0.949</v>
      </c>
      <c r="F61" s="12"/>
      <c r="G61" s="12">
        <f>$G$7</f>
        <v>0.885</v>
      </c>
      <c r="H61" s="12"/>
      <c r="I61" s="9"/>
    </row>
    <row r="62" spans="1:9" ht="12.75">
      <c r="A62" s="9" t="s">
        <v>18</v>
      </c>
      <c r="B62" s="12">
        <f t="shared" si="8"/>
        <v>0.885</v>
      </c>
      <c r="C62" s="7"/>
      <c r="D62" s="7"/>
      <c r="E62" s="7"/>
      <c r="F62" s="12"/>
      <c r="G62" s="12">
        <f>$G$7</f>
        <v>0.885</v>
      </c>
      <c r="H62" s="7"/>
      <c r="I62" s="9"/>
    </row>
    <row r="63" spans="1:9" ht="12.75">
      <c r="A63" s="9" t="s">
        <v>11</v>
      </c>
      <c r="B63" s="12">
        <f>B11*$I$55/100+B11</f>
        <v>0.949</v>
      </c>
      <c r="C63" s="7"/>
      <c r="D63" s="7"/>
      <c r="E63" s="7"/>
      <c r="F63" s="12"/>
      <c r="G63" s="7"/>
      <c r="H63" s="7"/>
      <c r="I63" s="9"/>
    </row>
    <row r="64" spans="1:9" ht="12.75">
      <c r="A64" s="9" t="s">
        <v>5</v>
      </c>
      <c r="B64" s="12">
        <f>B12*$I$55/100+B12</f>
        <v>2.2359999999999998</v>
      </c>
      <c r="C64" s="7"/>
      <c r="D64" s="7"/>
      <c r="E64" s="7"/>
      <c r="F64" s="12"/>
      <c r="G64" s="7"/>
      <c r="H64" s="7"/>
      <c r="I64" s="9"/>
    </row>
    <row r="65" spans="1:9" ht="12.75">
      <c r="A65" s="9" t="s">
        <v>17</v>
      </c>
      <c r="B65" s="12">
        <f>$F$4</f>
        <v>1.77</v>
      </c>
      <c r="C65" s="7"/>
      <c r="D65" s="7"/>
      <c r="E65" s="7"/>
      <c r="F65" s="12"/>
      <c r="G65" s="7"/>
      <c r="H65" s="7"/>
      <c r="I65" s="9"/>
    </row>
    <row r="66" spans="1:9" ht="12.75">
      <c r="A66" s="9"/>
      <c r="B66" s="12"/>
      <c r="C66" s="7"/>
      <c r="D66" s="7"/>
      <c r="E66" s="7"/>
      <c r="F66" s="12"/>
      <c r="G66" s="7"/>
      <c r="H66" s="7"/>
      <c r="I66" s="9"/>
    </row>
    <row r="67" spans="1:9" ht="13.5">
      <c r="A67" s="6" t="s">
        <v>16</v>
      </c>
      <c r="B67" s="7"/>
      <c r="C67" s="7"/>
      <c r="D67" s="7"/>
      <c r="E67" s="7"/>
      <c r="F67" s="7"/>
      <c r="G67" s="7"/>
      <c r="H67" s="7"/>
      <c r="I67" s="9"/>
    </row>
    <row r="68" spans="1:9" ht="24" customHeight="1">
      <c r="A68" s="9"/>
      <c r="B68" s="7" t="s">
        <v>21</v>
      </c>
      <c r="C68" s="7" t="s">
        <v>6</v>
      </c>
      <c r="D68" s="7" t="s">
        <v>7</v>
      </c>
      <c r="E68" s="7" t="s">
        <v>8</v>
      </c>
      <c r="F68" s="10" t="s">
        <v>19</v>
      </c>
      <c r="G68" s="10" t="s">
        <v>20</v>
      </c>
      <c r="H68" s="7" t="s">
        <v>9</v>
      </c>
      <c r="I68" s="9"/>
    </row>
    <row r="69" spans="1:9" ht="12.75">
      <c r="A69" s="9" t="s">
        <v>0</v>
      </c>
      <c r="B69" s="12">
        <f>SUM(C69:H69)</f>
        <v>5.879999999999999</v>
      </c>
      <c r="C69" s="14">
        <v>0.94</v>
      </c>
      <c r="D69" s="14">
        <v>2.23</v>
      </c>
      <c r="E69" s="12">
        <f>$C$69</f>
        <v>0.94</v>
      </c>
      <c r="F69" s="12">
        <f>$F$4</f>
        <v>1.77</v>
      </c>
      <c r="G69" s="7"/>
      <c r="H69" s="12"/>
      <c r="I69" s="9"/>
    </row>
    <row r="70" spans="1:9" ht="12.75">
      <c r="A70" s="9" t="s">
        <v>1</v>
      </c>
      <c r="B70" s="12">
        <f aca="true" t="shared" si="9" ref="B70:B75">SUM(C70:H70)</f>
        <v>4.9399999999999995</v>
      </c>
      <c r="C70" s="7"/>
      <c r="D70" s="12">
        <f>$D$69</f>
        <v>2.23</v>
      </c>
      <c r="E70" s="12">
        <f>$C$69</f>
        <v>0.94</v>
      </c>
      <c r="F70" s="12">
        <f>$F$4</f>
        <v>1.77</v>
      </c>
      <c r="G70" s="7"/>
      <c r="H70" s="12"/>
      <c r="I70" s="9"/>
    </row>
    <row r="71" spans="1:9" ht="12.75">
      <c r="A71" s="9" t="s">
        <v>2</v>
      </c>
      <c r="B71" s="12">
        <f t="shared" si="9"/>
        <v>8.11</v>
      </c>
      <c r="C71" s="12">
        <f>$C$69</f>
        <v>0.94</v>
      </c>
      <c r="D71" s="12">
        <f>$D$69</f>
        <v>2.23</v>
      </c>
      <c r="E71" s="12">
        <f>$C$69</f>
        <v>0.94</v>
      </c>
      <c r="F71" s="12">
        <f>$F$4</f>
        <v>1.77</v>
      </c>
      <c r="G71" s="7"/>
      <c r="H71" s="12">
        <f>$D$69</f>
        <v>2.23</v>
      </c>
      <c r="I71" s="9"/>
    </row>
    <row r="72" spans="1:9" ht="12.75">
      <c r="A72" s="9" t="s">
        <v>3</v>
      </c>
      <c r="B72" s="12">
        <f t="shared" si="9"/>
        <v>4.055</v>
      </c>
      <c r="C72" s="12">
        <f>$C$69</f>
        <v>0.94</v>
      </c>
      <c r="D72" s="12">
        <f>$D$69</f>
        <v>2.23</v>
      </c>
      <c r="E72" s="7"/>
      <c r="F72" s="12"/>
      <c r="G72" s="12">
        <f>$G$7</f>
        <v>0.885</v>
      </c>
      <c r="H72" s="12"/>
      <c r="I72" s="9"/>
    </row>
    <row r="73" spans="1:9" ht="12.75">
      <c r="A73" s="9" t="s">
        <v>10</v>
      </c>
      <c r="B73" s="12">
        <f t="shared" si="9"/>
        <v>4.055</v>
      </c>
      <c r="C73" s="7"/>
      <c r="D73" s="12"/>
      <c r="E73" s="12">
        <f>$C$69</f>
        <v>0.94</v>
      </c>
      <c r="F73" s="12"/>
      <c r="G73" s="12">
        <f>$G$7</f>
        <v>0.885</v>
      </c>
      <c r="H73" s="12">
        <f>$D$69</f>
        <v>2.23</v>
      </c>
      <c r="I73" s="9"/>
    </row>
    <row r="74" spans="1:9" ht="12.75">
      <c r="A74" s="9" t="s">
        <v>4</v>
      </c>
      <c r="B74" s="12">
        <f t="shared" si="9"/>
        <v>1.825</v>
      </c>
      <c r="C74" s="7"/>
      <c r="D74" s="12"/>
      <c r="E74" s="12">
        <f>$C$69</f>
        <v>0.94</v>
      </c>
      <c r="F74" s="12"/>
      <c r="G74" s="12">
        <f>$G$7</f>
        <v>0.885</v>
      </c>
      <c r="H74" s="12"/>
      <c r="I74" s="9"/>
    </row>
    <row r="75" spans="1:9" ht="12.75">
      <c r="A75" s="9" t="s">
        <v>18</v>
      </c>
      <c r="B75" s="12">
        <f t="shared" si="9"/>
        <v>0.885</v>
      </c>
      <c r="C75" s="7"/>
      <c r="D75" s="7"/>
      <c r="E75" s="7"/>
      <c r="F75" s="12"/>
      <c r="G75" s="12">
        <f>$G$7</f>
        <v>0.885</v>
      </c>
      <c r="H75" s="7"/>
      <c r="I75" s="9"/>
    </row>
    <row r="76" spans="1:9" ht="12.75">
      <c r="A76" s="9" t="s">
        <v>11</v>
      </c>
      <c r="B76" s="12">
        <f>$C$69</f>
        <v>0.94</v>
      </c>
      <c r="C76" s="7"/>
      <c r="D76" s="7"/>
      <c r="E76" s="7"/>
      <c r="F76" s="12"/>
      <c r="G76" s="7"/>
      <c r="H76" s="7"/>
      <c r="I76" s="9"/>
    </row>
    <row r="77" spans="1:9" ht="12.75">
      <c r="A77" s="9" t="s">
        <v>5</v>
      </c>
      <c r="B77" s="12">
        <f>$D$69</f>
        <v>2.23</v>
      </c>
      <c r="C77" s="7"/>
      <c r="D77" s="7"/>
      <c r="E77" s="7"/>
      <c r="F77" s="12"/>
      <c r="G77" s="7"/>
      <c r="H77" s="7"/>
      <c r="I77" s="9"/>
    </row>
    <row r="78" spans="1:9" ht="12.75">
      <c r="A78" s="9" t="s">
        <v>17</v>
      </c>
      <c r="B78" s="12">
        <f>$F$4</f>
        <v>1.77</v>
      </c>
      <c r="C78" s="7"/>
      <c r="D78" s="7"/>
      <c r="E78" s="7"/>
      <c r="F78" s="12"/>
      <c r="G78" s="7"/>
      <c r="H78" s="7"/>
      <c r="I78" s="9"/>
    </row>
  </sheetData>
  <sheetProtection/>
  <mergeCells count="4">
    <mergeCell ref="A15:I15"/>
    <mergeCell ref="A28:I28"/>
    <mergeCell ref="A41:I41"/>
    <mergeCell ref="A54:I54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rkoski</dc:creator>
  <cp:keywords/>
  <dc:description/>
  <cp:lastModifiedBy>Skyttä Pirjo</cp:lastModifiedBy>
  <cp:lastPrinted>2016-02-03T07:29:48Z</cp:lastPrinted>
  <dcterms:created xsi:type="dcterms:W3CDTF">2008-09-02T09:17:29Z</dcterms:created>
  <dcterms:modified xsi:type="dcterms:W3CDTF">2017-01-13T08:04:19Z</dcterms:modified>
  <cp:category/>
  <cp:version/>
  <cp:contentType/>
  <cp:contentStatus/>
</cp:coreProperties>
</file>