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he8922el\Documents\Avustukset\Tanjan perintö\Peruskorjaus- ja kunnostusavustus\"/>
    </mc:Choice>
  </mc:AlternateContent>
  <xr:revisionPtr revIDLastSave="0" documentId="13_ncr:1_{6DE76DA1-0F3E-4D18-B387-F5B0540B7F00}" xr6:coauthVersionLast="47" xr6:coauthVersionMax="47" xr10:uidLastSave="{00000000-0000-0000-0000-000000000000}"/>
  <bookViews>
    <workbookView xWindow="-110" yWindow="-110" windowWidth="19420" windowHeight="10420" xr2:uid="{00000000-000D-0000-FFFF-FFFF00000000}"/>
  </bookViews>
  <sheets>
    <sheet name="Raportti"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 l="1"/>
  <c r="K13" i="1"/>
  <c r="K14" i="1" s="1"/>
  <c r="K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Kulta 2</author>
  </authors>
  <commentList>
    <comment ref="B4" authorId="0" shapeId="0" xr:uid="{00000000-0006-0000-0000-000001000000}">
      <text>
        <r>
          <rPr>
            <sz val="11"/>
            <color indexed="8"/>
            <rFont val="Calibri"/>
            <family val="2"/>
            <scheme val="minor"/>
          </rPr>
          <t>yhteystiedot_hakijan_nimi</t>
        </r>
      </text>
    </comment>
    <comment ref="C4" authorId="0" shapeId="0" xr:uid="{00000000-0006-0000-0000-000003000000}">
      <text>
        <r>
          <rPr>
            <sz val="11"/>
            <color indexed="8"/>
            <rFont val="Calibri"/>
            <family val="2"/>
            <scheme val="minor"/>
          </rPr>
          <t>kohteen_osoite</t>
        </r>
      </text>
    </comment>
    <comment ref="D4" authorId="0" shapeId="0" xr:uid="{00000000-0006-0000-0000-000004000000}">
      <text>
        <r>
          <rPr>
            <sz val="11"/>
            <color indexed="8"/>
            <rFont val="Calibri"/>
            <family val="2"/>
            <scheme val="minor"/>
          </rPr>
          <t>hankkeen_kuvaus</t>
        </r>
      </text>
    </comment>
    <comment ref="E4" authorId="0" shapeId="0" xr:uid="{00000000-0006-0000-0000-000005000000}">
      <text>
        <r>
          <rPr>
            <sz val="11"/>
            <color indexed="8"/>
            <rFont val="Calibri"/>
            <family val="2"/>
            <scheme val="minor"/>
          </rPr>
          <t>toteuttamisaikataulu</t>
        </r>
      </text>
    </comment>
    <comment ref="F4" authorId="0" shapeId="0" xr:uid="{00000000-0006-0000-0000-000006000000}">
      <text>
        <r>
          <rPr>
            <sz val="11"/>
            <color indexed="8"/>
            <rFont val="Calibri"/>
            <family val="2"/>
            <scheme val="minor"/>
          </rPr>
          <t>kustannukset</t>
        </r>
      </text>
    </comment>
    <comment ref="G4" authorId="0" shapeId="0" xr:uid="{00000000-0006-0000-0000-000007000000}">
      <text>
        <r>
          <rPr>
            <sz val="11"/>
            <color indexed="8"/>
            <rFont val="Calibri"/>
            <family val="2"/>
            <scheme val="minor"/>
          </rPr>
          <t>kustannuslaskelma</t>
        </r>
      </text>
    </comment>
    <comment ref="H4" authorId="0" shapeId="0" xr:uid="{00000000-0006-0000-0000-000009000000}">
      <text>
        <r>
          <rPr>
            <sz val="11"/>
            <color indexed="8"/>
            <rFont val="Calibri"/>
            <family val="2"/>
            <scheme val="minor"/>
          </rPr>
          <t>onko_samaan_tarkoitukseen_saatu_avustusta_muualta</t>
        </r>
      </text>
    </comment>
    <comment ref="J4" authorId="0" shapeId="0" xr:uid="{00000000-0006-0000-0000-000008000000}">
      <text>
        <r>
          <rPr>
            <sz val="11"/>
            <color indexed="8"/>
            <rFont val="Calibri"/>
            <family val="2"/>
            <scheme val="minor"/>
          </rPr>
          <t>haettava_summa</t>
        </r>
      </text>
    </comment>
    <comment ref="K4" authorId="0" shapeId="0" xr:uid="{00000000-0006-0000-0000-00000B000000}">
      <text>
        <r>
          <rPr>
            <sz val="11"/>
            <color indexed="8"/>
            <rFont val="Calibri"/>
            <family val="2"/>
            <scheme val="minor"/>
          </rPr>
          <t>esitetty_summa</t>
        </r>
      </text>
    </comment>
    <comment ref="L4" authorId="0" shapeId="0" xr:uid="{00000000-0006-0000-0000-00000C000000}">
      <text>
        <r>
          <rPr>
            <sz val="11"/>
            <color indexed="8"/>
            <rFont val="Calibri"/>
            <family val="2"/>
            <scheme val="minor"/>
          </rPr>
          <t>paatoksesta_saa_antaa_sahkoisen_tiedoksiannon</t>
        </r>
      </text>
    </comment>
  </commentList>
</comments>
</file>

<file path=xl/sharedStrings.xml><?xml version="1.0" encoding="utf-8"?>
<sst xmlns="http://schemas.openxmlformats.org/spreadsheetml/2006/main" count="34" uniqueCount="34">
  <si>
    <t>Hakijan nimi</t>
  </si>
  <si>
    <t>Kohteen osoite</t>
  </si>
  <si>
    <t>Hankkeen kuvaus</t>
  </si>
  <si>
    <t>Toteuttamisaikataulu</t>
  </si>
  <si>
    <t>Kustannukset (€)</t>
  </si>
  <si>
    <t>Kustannuslaskelma</t>
  </si>
  <si>
    <t>Onko samaan tarkoitukseen saatu avustusta muualta?</t>
  </si>
  <si>
    <t>Esitetty summa (€)</t>
  </si>
  <si>
    <t>Turun Vapaaehtoinen Palokunta - Frivilliga Brandkåren i Åbo r.y.</t>
  </si>
  <si>
    <t>Eskelinkatu 5, Turku</t>
  </si>
  <si>
    <t>Päivitetyn (7.3.2023) PTS-suunnitelman budjetin mukaiset korjaustyöt: Hätäkorjaukset, takapihan sadevesiviemärin kunnostus, paloaseman pesuhuoneen lattialaatoitus, lukituksen parantaminen ja parven kaiteiden huoltomaalaus.</t>
  </si>
  <si>
    <t>2023 huhti-joulukuu</t>
  </si>
  <si>
    <t>Kunnossapidon PTS-suunnitelman budjetin mukaisesti / vuosi 2023; liitteenä</t>
  </si>
  <si>
    <t>Ei</t>
  </si>
  <si>
    <t>Villa Skogshyddanin Ystävät ry</t>
  </si>
  <si>
    <t xml:space="preserve">Kansanpuistontie 109, 20100 Turku  </t>
  </si>
  <si>
    <t xml:space="preserve">Villa Skogshyddan on lähes alkuperäisessä kunnossa oleva Ruissalon pitsihuvilakokonaisuus (rak. 1847 - 1895). Turun Yksinäiset Ystävät ry on hankkinut rakennukset vuonna 1963, jonka jälkeen ne ovat olleet yhdistyksen jäsenten virkistyskäytössä kesäisin. Yhdistyksen jäsenet ovat hoitaneet ja kunnostaneet rakenuksia näiden vuosikymmenten ajan. (Yhdistyksen nimi muutettiin vuonna 2022 Villa Skogshyddanin Ystävät ry:ksi, mutta yhdistyksen toiminta pysyy ennallaan.)_x000D_
Huvilakokonaisuuden kulttuurihistoriallista arvoa nostaa myös se, ettei sitä ole saneerattu ympärivuotiseen käyttöön. Pienemmän huvilan 1960-luvulla asennettu huopakate on nyt elinkaarensa päässä. 1900-luvun alkupuolella katto on vuotanut pitkään ja kattorakenteet ovat sen johdosta huonossa kunnossa. Niitä on tuettu väliaikaistuin aikojen saatossa. Tässä korjauksessa rakennuksen torniosan kattorakenteet korjataan ja katetaan käsityönä saumapeltikatteella. Katemateriaalin vaihtamisesta on neuvoteltu Turun Museokeskuksen rakennustutkija Sanna Kupilan kanssa. Hänen näkemyksensä mukaan perinteinen saumapeltikate on tyylinmukainen ja kestävä valinta kyseiseen rakennukseen._x000D_
</t>
  </si>
  <si>
    <t>Avustus yhdistysten omistamien kiinteistöjen ja huoneistojen kunnossapitoon ja peruskorjaukseen 2023-3</t>
  </si>
  <si>
    <t>Asia Nro.</t>
  </si>
  <si>
    <t>1.</t>
  </si>
  <si>
    <t>2.</t>
  </si>
  <si>
    <t>Hyväksytyt 
kustannukset (€)</t>
  </si>
  <si>
    <t>Haettava 
summa (€)</t>
  </si>
  <si>
    <t>Perustelut</t>
  </si>
  <si>
    <t>Määräraha 2023</t>
  </si>
  <si>
    <t>Päätös 8.2.2023</t>
  </si>
  <si>
    <t>Jäljellä</t>
  </si>
  <si>
    <t>Päätös 3.5.2023</t>
  </si>
  <si>
    <t>Esitys 30.8.2023</t>
  </si>
  <si>
    <t>Avustusprosentti on 50% 
toteutuneista hyväksyttävistä kustannuksista kuittien mukaan,  kuitenkin enintään esitetty summa. Toinen osa myönnetty jo keväällä.</t>
  </si>
  <si>
    <t>Hyteedla avustukset: Avustus peruskorjauksiin ja kunnostuksiin</t>
  </si>
  <si>
    <t>Avustusprosentti on 40% 
toteutuneista hyväksyttävistä kustannuksista kuittien mukaan,  kuitenkin enintään esitetty summa.</t>
  </si>
  <si>
    <t xml:space="preserve">Peltialan ammattilaisen kustannusarvio korjattavasta torniosasta, sisältäen sekä kattorakenteiden korjattavat puuosat että varsinaisen peltikattotyön on 23 000,00. (Rakennuspeltiseppä T:mi Jari Vieristö)
Korjaustyö tuli kustantamaan 24 553,50 euroa.
Kustannusarvio löytyy liitteistä.  </t>
  </si>
  <si>
    <t xml:space="preserve">Turun kaupunki 5750,00. (Ensimmäisen hakemuksen kohdalla haettu summa oli sama kuin mitä kokonaisuudessaan oli toivottu. Yhdistys pystyy rahoittamaan kokonaiskustannuksesta 50%. Nyt yhdistyksen jäsenet ovat kukin lainanneet yhdistykselle 800 euroa.)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</si>
</sst>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9" x14ac:knownFonts="1">
    <font>
      <sz val="11"/>
      <color indexed="8"/>
      <name val="Calibri"/>
      <family val="2"/>
      <scheme val="minor"/>
    </font>
    <font>
      <b/>
      <sz val="13"/>
      <color indexed="8"/>
      <name val="Calibri"/>
      <family val="2"/>
    </font>
    <font>
      <b/>
      <sz val="11"/>
      <color indexed="8"/>
      <name val="Calibri"/>
      <family val="2"/>
    </font>
    <font>
      <sz val="11"/>
      <color indexed="8"/>
      <name val="Calibri"/>
      <family val="2"/>
    </font>
    <font>
      <b/>
      <sz val="11"/>
      <color indexed="8"/>
      <name val="Calibri"/>
      <family val="2"/>
    </font>
    <font>
      <b/>
      <sz val="11"/>
      <color indexed="8"/>
      <name val="Calibri"/>
      <family val="2"/>
      <scheme val="minor"/>
    </font>
    <font>
      <b/>
      <sz val="11"/>
      <color indexed="8"/>
      <name val="Calibri"/>
      <family val="2"/>
    </font>
    <font>
      <sz val="11"/>
      <color indexed="8"/>
      <name val="Calibri"/>
      <family val="2"/>
    </font>
    <font>
      <b/>
      <sz val="15"/>
      <color indexed="8"/>
      <name val="Calibri"/>
      <family val="2"/>
    </font>
  </fonts>
  <fills count="5">
    <fill>
      <patternFill patternType="none"/>
    </fill>
    <fill>
      <patternFill patternType="gray125"/>
    </fill>
    <fill>
      <patternFill patternType="solid">
        <fgColor indexed="22"/>
      </patternFill>
    </fill>
    <fill>
      <patternFill patternType="solid">
        <fgColor theme="0" tint="-0.249977111117893"/>
        <bgColor indexed="64"/>
      </patternFill>
    </fill>
    <fill>
      <patternFill patternType="solid">
        <fgColor theme="7" tint="0.59999389629810485"/>
        <bgColor indexed="64"/>
      </patternFill>
    </fill>
  </fills>
  <borders count="12">
    <border>
      <left/>
      <right/>
      <top/>
      <bottom/>
      <diagonal/>
    </border>
    <border>
      <left/>
      <right/>
      <top/>
      <bottom style="medium">
        <color auto="1"/>
      </bottom>
      <diagonal/>
    </border>
    <border>
      <left/>
      <right/>
      <top style="double">
        <color auto="1"/>
      </top>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auto="1"/>
      </bottom>
      <diagonal/>
    </border>
    <border>
      <left/>
      <right style="thin">
        <color indexed="64"/>
      </right>
      <top/>
      <bottom style="medium">
        <color auto="1"/>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1" fillId="0" borderId="0" xfId="0" applyFont="1"/>
    <xf numFmtId="0" fontId="2" fillId="0" borderId="1" xfId="0" applyFont="1" applyBorder="1"/>
    <xf numFmtId="0" fontId="3" fillId="0" borderId="0" xfId="0" applyFont="1" applyAlignment="1">
      <alignment vertical="top" wrapText="1"/>
    </xf>
    <xf numFmtId="4" fontId="4" fillId="0" borderId="2" xfId="0" applyNumberFormat="1" applyFont="1" applyBorder="1" applyAlignment="1">
      <alignment vertical="top"/>
    </xf>
    <xf numFmtId="0" fontId="3" fillId="2" borderId="0" xfId="0" applyFont="1" applyFill="1" applyAlignment="1">
      <alignment vertical="top" wrapText="1"/>
    </xf>
    <xf numFmtId="0" fontId="0" fillId="0" borderId="0" xfId="0" applyAlignment="1">
      <alignment horizontal="center"/>
    </xf>
    <xf numFmtId="0" fontId="2" fillId="0" borderId="1" xfId="0" applyFont="1" applyBorder="1" applyAlignment="1">
      <alignment horizontal="center"/>
    </xf>
    <xf numFmtId="4" fontId="4" fillId="0" borderId="2" xfId="0" applyNumberFormat="1" applyFont="1" applyBorder="1" applyAlignment="1">
      <alignment horizontal="center" vertical="top"/>
    </xf>
    <xf numFmtId="164" fontId="3" fillId="0" borderId="0" xfId="0" applyNumberFormat="1" applyFont="1" applyAlignment="1">
      <alignment horizontal="center" vertical="top" wrapText="1"/>
    </xf>
    <xf numFmtId="164" fontId="3" fillId="2" borderId="0" xfId="0" applyNumberFormat="1" applyFont="1" applyFill="1" applyAlignment="1">
      <alignment horizontal="center" vertical="top" wrapText="1"/>
    </xf>
    <xf numFmtId="164" fontId="4" fillId="0" borderId="2" xfId="0" applyNumberFormat="1" applyFont="1" applyBorder="1" applyAlignment="1">
      <alignment horizontal="center" vertical="top"/>
    </xf>
    <xf numFmtId="0" fontId="5" fillId="0" borderId="1" xfId="0" applyFont="1" applyBorder="1"/>
    <xf numFmtId="0" fontId="6" fillId="0" borderId="0" xfId="0" applyFont="1" applyAlignment="1">
      <alignment vertical="top" wrapText="1"/>
    </xf>
    <xf numFmtId="0" fontId="6" fillId="2" borderId="0" xfId="0" applyFont="1" applyFill="1" applyAlignment="1">
      <alignment vertical="top" wrapText="1"/>
    </xf>
    <xf numFmtId="4" fontId="3" fillId="0" borderId="0" xfId="0" applyNumberFormat="1" applyFont="1" applyAlignment="1">
      <alignment horizontal="center" vertical="top"/>
    </xf>
    <xf numFmtId="4" fontId="3" fillId="2" borderId="0" xfId="0" applyNumberFormat="1" applyFont="1" applyFill="1" applyAlignment="1">
      <alignment horizontal="center" vertical="top"/>
    </xf>
    <xf numFmtId="0" fontId="6" fillId="0" borderId="1" xfId="0" applyFont="1" applyBorder="1" applyAlignment="1">
      <alignment horizontal="center" wrapText="1"/>
    </xf>
    <xf numFmtId="0" fontId="6" fillId="0" borderId="1" xfId="0" applyFont="1" applyBorder="1"/>
    <xf numFmtId="0" fontId="7" fillId="2" borderId="0" xfId="0" applyFont="1" applyFill="1" applyAlignment="1">
      <alignment vertical="top" wrapText="1"/>
    </xf>
    <xf numFmtId="0" fontId="0" fillId="0" borderId="6" xfId="0" applyFont="1" applyBorder="1" applyAlignment="1">
      <alignment horizontal="center"/>
    </xf>
    <xf numFmtId="164" fontId="0" fillId="0" borderId="7" xfId="0" applyNumberFormat="1" applyFont="1" applyBorder="1" applyAlignment="1">
      <alignment horizontal="center" vertical="top"/>
    </xf>
    <xf numFmtId="0" fontId="0" fillId="0" borderId="8" xfId="0" applyFont="1" applyBorder="1" applyAlignment="1">
      <alignment horizontal="center"/>
    </xf>
    <xf numFmtId="164" fontId="0" fillId="0" borderId="9" xfId="0" applyNumberFormat="1" applyFont="1" applyBorder="1" applyAlignment="1">
      <alignment horizontal="center" vertical="top"/>
    </xf>
    <xf numFmtId="0" fontId="5" fillId="0" borderId="10" xfId="0" applyFont="1" applyBorder="1" applyAlignment="1">
      <alignment horizontal="center"/>
    </xf>
    <xf numFmtId="164" fontId="5" fillId="0" borderId="11" xfId="0" applyNumberFormat="1" applyFont="1" applyBorder="1" applyAlignment="1">
      <alignment horizontal="center" vertical="top"/>
    </xf>
    <xf numFmtId="0" fontId="5" fillId="0" borderId="4" xfId="0" applyFont="1" applyBorder="1" applyAlignment="1">
      <alignment horizontal="center"/>
    </xf>
    <xf numFmtId="164" fontId="5" fillId="0" borderId="5" xfId="0" applyNumberFormat="1" applyFont="1" applyBorder="1" applyAlignment="1">
      <alignment horizontal="center" vertical="top"/>
    </xf>
    <xf numFmtId="0" fontId="8" fillId="0" borderId="0" xfId="0" applyFont="1"/>
    <xf numFmtId="0" fontId="5" fillId="0" borderId="0" xfId="0" applyFont="1" applyAlignment="1">
      <alignment horizontal="center" vertical="top"/>
    </xf>
    <xf numFmtId="0" fontId="5" fillId="3" borderId="3" xfId="0" applyFont="1" applyFill="1" applyBorder="1" applyAlignment="1">
      <alignment horizontal="center" vertical="top"/>
    </xf>
    <xf numFmtId="164" fontId="3" fillId="0" borderId="0" xfId="0" applyNumberFormat="1" applyFont="1" applyAlignment="1">
      <alignment horizontal="center" vertical="top"/>
    </xf>
    <xf numFmtId="164" fontId="3" fillId="2" borderId="0" xfId="0" applyNumberFormat="1" applyFont="1" applyFill="1" applyAlignment="1">
      <alignment horizontal="center" vertical="top"/>
    </xf>
    <xf numFmtId="0" fontId="7" fillId="0" borderId="0" xfId="0" applyFont="1" applyAlignment="1">
      <alignment vertical="top" wrapText="1"/>
    </xf>
    <xf numFmtId="0" fontId="2" fillId="4" borderId="1" xfId="0" applyFont="1" applyFill="1" applyBorder="1" applyAlignment="1">
      <alignment horizontal="center"/>
    </xf>
    <xf numFmtId="164" fontId="0" fillId="4" borderId="0" xfId="0" applyNumberFormat="1" applyFill="1" applyAlignment="1">
      <alignment horizontal="center" vertical="top"/>
    </xf>
    <xf numFmtId="164" fontId="3" fillId="4" borderId="0" xfId="0" applyNumberFormat="1" applyFont="1" applyFill="1" applyAlignment="1">
      <alignment horizontal="center" vertical="top" wrapText="1"/>
    </xf>
    <xf numFmtId="164" fontId="4" fillId="4" borderId="2" xfId="0" applyNumberFormat="1" applyFont="1" applyFill="1" applyBorder="1" applyAlignment="1">
      <alignment horizontal="center" vertical="top"/>
    </xf>
    <xf numFmtId="17" fontId="3" fillId="2" borderId="0" xfId="0" applyNumberFormat="1" applyFont="1" applyFill="1" applyAlignment="1">
      <alignment horizontal="left" vertical="top"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abSelected="1" topLeftCell="F1" workbookViewId="0">
      <selection activeCell="J7" sqref="J7"/>
    </sheetView>
  </sheetViews>
  <sheetFormatPr defaultRowHeight="15" x14ac:dyDescent="0.25"/>
  <cols>
    <col min="2" max="2" width="54" customWidth="1"/>
    <col min="3" max="3" width="30.42578125" customWidth="1"/>
    <col min="4" max="4" width="101" customWidth="1"/>
    <col min="5" max="5" width="19.28515625" customWidth="1"/>
    <col min="6" max="6" width="15.140625" style="6" customWidth="1"/>
    <col min="7" max="7" width="57.85546875" customWidth="1"/>
    <col min="8" max="8" width="47.42578125" customWidth="1"/>
    <col min="9" max="9" width="17.42578125" style="6" customWidth="1"/>
    <col min="10" max="10" width="14.85546875" style="6" customWidth="1"/>
    <col min="11" max="11" width="16.7109375" style="6" customWidth="1"/>
    <col min="12" max="12" width="44.42578125" customWidth="1"/>
  </cols>
  <sheetData>
    <row r="1" spans="1:12" ht="19.5" x14ac:dyDescent="0.3">
      <c r="A1" s="28" t="s">
        <v>30</v>
      </c>
    </row>
    <row r="2" spans="1:12" ht="17.25" x14ac:dyDescent="0.3">
      <c r="A2" s="1" t="s">
        <v>17</v>
      </c>
    </row>
    <row r="3" spans="1:12" ht="17.25" x14ac:dyDescent="0.3">
      <c r="B3" s="1"/>
    </row>
    <row r="4" spans="1:12" ht="30.75" thickBot="1" x14ac:dyDescent="0.3">
      <c r="A4" s="12" t="s">
        <v>18</v>
      </c>
      <c r="B4" s="2" t="s">
        <v>0</v>
      </c>
      <c r="C4" s="2" t="s">
        <v>1</v>
      </c>
      <c r="D4" s="2" t="s">
        <v>2</v>
      </c>
      <c r="E4" s="2" t="s">
        <v>3</v>
      </c>
      <c r="F4" s="7" t="s">
        <v>4</v>
      </c>
      <c r="G4" s="2" t="s">
        <v>5</v>
      </c>
      <c r="H4" s="2" t="s">
        <v>6</v>
      </c>
      <c r="I4" s="17" t="s">
        <v>21</v>
      </c>
      <c r="J4" s="17" t="s">
        <v>22</v>
      </c>
      <c r="K4" s="34" t="s">
        <v>7</v>
      </c>
      <c r="L4" s="18" t="s">
        <v>23</v>
      </c>
    </row>
    <row r="5" spans="1:12" ht="48.6" customHeight="1" x14ac:dyDescent="0.25">
      <c r="A5" s="29" t="s">
        <v>19</v>
      </c>
      <c r="B5" s="13" t="s">
        <v>8</v>
      </c>
      <c r="C5" s="3" t="s">
        <v>9</v>
      </c>
      <c r="D5" s="3" t="s">
        <v>10</v>
      </c>
      <c r="E5" s="3" t="s">
        <v>11</v>
      </c>
      <c r="F5" s="15">
        <v>29500</v>
      </c>
      <c r="G5" s="3" t="s">
        <v>12</v>
      </c>
      <c r="H5" s="3" t="s">
        <v>13</v>
      </c>
      <c r="I5" s="9">
        <v>29500</v>
      </c>
      <c r="J5" s="31">
        <v>11800</v>
      </c>
      <c r="K5" s="35">
        <v>11800</v>
      </c>
      <c r="L5" s="33" t="s">
        <v>31</v>
      </c>
    </row>
    <row r="6" spans="1:12" ht="76.5" customHeight="1" thickBot="1" x14ac:dyDescent="0.3">
      <c r="A6" s="30" t="s">
        <v>20</v>
      </c>
      <c r="B6" s="14" t="s">
        <v>14</v>
      </c>
      <c r="C6" s="5" t="s">
        <v>15</v>
      </c>
      <c r="D6" s="5" t="s">
        <v>16</v>
      </c>
      <c r="E6" s="38">
        <v>45078</v>
      </c>
      <c r="F6" s="16">
        <v>24553.5</v>
      </c>
      <c r="G6" s="5" t="s">
        <v>32</v>
      </c>
      <c r="H6" s="5" t="s">
        <v>33</v>
      </c>
      <c r="I6" s="10">
        <v>24553.5</v>
      </c>
      <c r="J6" s="32">
        <v>13053.5</v>
      </c>
      <c r="K6" s="36">
        <v>6526.75</v>
      </c>
      <c r="L6" s="19" t="s">
        <v>29</v>
      </c>
    </row>
    <row r="7" spans="1:12" ht="15.75" thickTop="1" x14ac:dyDescent="0.25">
      <c r="B7" s="4"/>
      <c r="C7" s="4"/>
      <c r="D7" s="4"/>
      <c r="E7" s="4"/>
      <c r="F7" s="8"/>
      <c r="G7" s="4"/>
      <c r="H7" s="4"/>
      <c r="I7" s="11"/>
      <c r="J7" s="11">
        <f>SUM(J5:J6)</f>
        <v>24853.5</v>
      </c>
      <c r="K7" s="37">
        <f>SUM(K5:K6)</f>
        <v>18326.75</v>
      </c>
      <c r="L7" s="4"/>
    </row>
    <row r="10" spans="1:12" x14ac:dyDescent="0.25">
      <c r="J10" s="26" t="s">
        <v>24</v>
      </c>
      <c r="K10" s="27">
        <v>110000</v>
      </c>
    </row>
    <row r="11" spans="1:12" x14ac:dyDescent="0.25">
      <c r="J11" s="20" t="s">
        <v>25</v>
      </c>
      <c r="K11" s="21">
        <v>7780</v>
      </c>
    </row>
    <row r="12" spans="1:12" x14ac:dyDescent="0.25">
      <c r="J12" s="20" t="s">
        <v>27</v>
      </c>
      <c r="K12" s="21">
        <v>23439</v>
      </c>
    </row>
    <row r="13" spans="1:12" ht="15.75" thickBot="1" x14ac:dyDescent="0.3">
      <c r="J13" s="22" t="s">
        <v>28</v>
      </c>
      <c r="K13" s="23">
        <f>K7</f>
        <v>18326.75</v>
      </c>
    </row>
    <row r="14" spans="1:12" x14ac:dyDescent="0.25">
      <c r="J14" s="24" t="s">
        <v>26</v>
      </c>
      <c r="K14" s="25">
        <f>K10-K11-K12-K13</f>
        <v>60454.25</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Raportti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Elo Heidi</cp:lastModifiedBy>
  <dcterms:created xsi:type="dcterms:W3CDTF">2023-08-11T09:30:22Z</dcterms:created>
  <dcterms:modified xsi:type="dcterms:W3CDTF">2023-08-25T13:11:28Z</dcterms:modified>
</cp:coreProperties>
</file>