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8\11.12.2018\"/>
    </mc:Choice>
  </mc:AlternateContent>
  <bookViews>
    <workbookView xWindow="0" yWindow="0" windowWidth="28800" windowHeight="1248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I43" i="1" l="1"/>
  <c r="I45" i="1"/>
  <c r="I46" i="1"/>
  <c r="I35" i="1" l="1"/>
  <c r="I9" i="1" l="1"/>
  <c r="I10" i="1"/>
  <c r="I11" i="1"/>
  <c r="I12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8" i="1"/>
  <c r="I48" i="1" l="1"/>
</calcChain>
</file>

<file path=xl/sharedStrings.xml><?xml version="1.0" encoding="utf-8"?>
<sst xmlns="http://schemas.openxmlformats.org/spreadsheetml/2006/main" count="148" uniqueCount="117">
  <si>
    <t>Liite 1</t>
  </si>
  <si>
    <t>Lasten ja nuorten liikuntatoiminta</t>
  </si>
  <si>
    <t>Anoja</t>
  </si>
  <si>
    <t>Avustus</t>
  </si>
  <si>
    <t>v. 2017</t>
  </si>
  <si>
    <t>Hyväks.</t>
  </si>
  <si>
    <t>kustannus</t>
  </si>
  <si>
    <t>Kerroin</t>
  </si>
  <si>
    <t>TVS-Tennis ry</t>
  </si>
  <si>
    <t>Åbo Lawn-Tennis Klubb rf</t>
  </si>
  <si>
    <t>Turun Seudun Squash ry</t>
  </si>
  <si>
    <t>FBC Turku ry</t>
  </si>
  <si>
    <t>Hirvensalon voimistelu- ja</t>
  </si>
  <si>
    <t>urheiluseura Heitto ry</t>
  </si>
  <si>
    <t>TPS Salibandy ry</t>
  </si>
  <si>
    <t>Turun Urheiluratsastajat ry</t>
  </si>
  <si>
    <t>Lounais-Suomen Kiipeilykerho</t>
  </si>
  <si>
    <t>Kruxi ry</t>
  </si>
  <si>
    <t>Turun Flamenco ry</t>
  </si>
  <si>
    <t>HYLÄTTÄVÄKSI EHDOTETTAVAT ANOMUKSET TAI OSIA ANOMUKSISTA / KATEGORIA I:</t>
  </si>
  <si>
    <t>Anomuksessa esitetty aikuisten liikuntatoiminnan kustan-</t>
  </si>
  <si>
    <t>Hylkäysperuste:</t>
  </si>
  <si>
    <t>Aikuisten liikuntatoiminnan kustannuksia ei avusteta</t>
  </si>
  <si>
    <t>DC Diamond ry</t>
  </si>
  <si>
    <t>Turku Disco &amp; Show Dancers ry</t>
  </si>
  <si>
    <t>Samba Carioca ry</t>
  </si>
  <si>
    <t>Anoja on esittänyt hyväksyttäväksi lasten ja nuorten kus-</t>
  </si>
  <si>
    <t>Tanssiurheiluseura Bolero ry</t>
  </si>
  <si>
    <t>Tanssiseura Sekahaku ry</t>
  </si>
  <si>
    <t>Harjattula Golf &amp; Country Club ry</t>
  </si>
  <si>
    <t>Turun Vesikissat ry</t>
  </si>
  <si>
    <t>Turku Fighting Center ry</t>
  </si>
  <si>
    <t>Krav Maga Turku ry</t>
  </si>
  <si>
    <t>Budokwai ry Taekwondo</t>
  </si>
  <si>
    <t>Sankukai ry</t>
  </si>
  <si>
    <t>Finnfighter´s Gym ry</t>
  </si>
  <si>
    <t>Turku Aikikai ry</t>
  </si>
  <si>
    <t>Turun Ju-jutsuseura ry</t>
  </si>
  <si>
    <t>Turun Moottorikerho ry</t>
  </si>
  <si>
    <t>Turun Urheiluautoilijat ry</t>
  </si>
  <si>
    <t>Turku Thai-Boxing Club ry</t>
  </si>
  <si>
    <t>Momo Racing Team ry</t>
  </si>
  <si>
    <t>Turun Moottoripyöräilijät ry</t>
  </si>
  <si>
    <t>West Coast Racing Club ry</t>
  </si>
  <si>
    <t>Turun Sulka ry</t>
  </si>
  <si>
    <t>Turun Petanque-seura ry</t>
  </si>
  <si>
    <t>Kaikki yhteensä</t>
  </si>
  <si>
    <t>EHDOTUS HARJOITUSTILA-AVUSTUKSEN JAKAMISESTA v. 2018 / kategoria I</t>
  </si>
  <si>
    <t>v. 2018</t>
  </si>
  <si>
    <t>Tavoitetaso v. 2018 aikuiset: ei avustusta ja alle 20 v. 55-60%.</t>
  </si>
  <si>
    <t>Reigando Budo ry</t>
  </si>
  <si>
    <t>Turun Seudun Kamppailijat ry</t>
  </si>
  <si>
    <t>vuonna 2018.</t>
  </si>
  <si>
    <t xml:space="preserve">Budokwai ry Karate </t>
  </si>
  <si>
    <t>Huom!</t>
  </si>
  <si>
    <t xml:space="preserve">Budokwai ry karatejaoston vuoden 2017 laskennalliset ja lopulliset hyväksyttävät </t>
  </si>
  <si>
    <t>ei anonut</t>
  </si>
  <si>
    <t xml:space="preserve">Turun Cheerleadingseura </t>
  </si>
  <si>
    <t>Smash ry</t>
  </si>
  <si>
    <t>Turun Urheiluliitto ry</t>
  </si>
  <si>
    <t>Lahjan Tytöt ry</t>
  </si>
  <si>
    <t>nuksia Radiomiehenkatu 3 salilla yhteensä 1.526,50€.</t>
  </si>
  <si>
    <t>nuksia Radiomiehenkatu 3 C salilla yhteensä 445,28€.</t>
  </si>
  <si>
    <t xml:space="preserve">nuksia Voimakatu 5 salilla yhteensä 8.450,22€. </t>
  </si>
  <si>
    <t>Anojan kustannuslaskelmassa on laskuvirhe.</t>
  </si>
  <si>
    <t xml:space="preserve">Seuralta saadun tarkennetun käyttötuntiselvityksen jäl- </t>
  </si>
  <si>
    <t xml:space="preserve">keen kustannusjakauma on laskettu: aikuiset 29,3% </t>
  </si>
  <si>
    <t>osuus sekä lasten ja nuorten 70,7% osuus kokonaisnetto-</t>
  </si>
  <si>
    <t>Aikuisten liikuntatoiminnan osuus on 16.828,24€.</t>
  </si>
  <si>
    <t xml:space="preserve">kustannuksista, yhteensä 42.819,93€. </t>
  </si>
  <si>
    <t>Anojan kustannuslaskelmassa on virhe ja vuokratuloja</t>
  </si>
  <si>
    <t>tannuksia yhteensä 10.320€ perustuen siihen, että muu-</t>
  </si>
  <si>
    <t>tamia junioreita on mukana aikuisten liikuntaryhmissä.</t>
  </si>
  <si>
    <t>Lasten ja nuorten liikuntatoiminnan kustannuserä on 40%</t>
  </si>
  <si>
    <t>ta.</t>
  </si>
  <si>
    <t>(17.220€) ei ole ilmoitettu oikean nettomenon laskemiseksi.</t>
  </si>
  <si>
    <t xml:space="preserve">kokonaiskustannuksista. Vuoden 2018 toiminta-avustus-  </t>
  </si>
  <si>
    <t xml:space="preserve">anomuksessa seuran alle 20 v. jäsenmäärä oli 5,76% koko </t>
  </si>
  <si>
    <t xml:space="preserve">jäsenkunnasta. Liikuntapalvelukeskus katsoo, että avustus- </t>
  </si>
  <si>
    <t xml:space="preserve">periaatteiden tulkinta on virheellinen. Em. Syystä johtuen </t>
  </si>
  <si>
    <t>Avustus on laskettu nettomenoista ja seuran toiminta-</t>
  </si>
  <si>
    <t xml:space="preserve">avustusanomuksessaan ilmoittaman aikuisten ja alle 20 v. </t>
  </si>
  <si>
    <t>jäsenistön suhteessa.</t>
  </si>
  <si>
    <t>Anomuksessa esitetyn 10.320€:n ja liikuntapalvelukeskuk-</t>
  </si>
  <si>
    <t>sen hyväksymän 494,21€ lasten ja nuorten liikuntatoimin-</t>
  </si>
  <si>
    <t xml:space="preserve">nan kustannuserotus 9.825,79€ tulee hylätä.  </t>
  </si>
  <si>
    <t xml:space="preserve">kustannuksia Linnankatu 61 salilla yhteensä 24.234€. </t>
  </si>
  <si>
    <t>Anomuksessa esitetty aikuisten liikuntatoiminnan netto-</t>
  </si>
  <si>
    <t>Seura ilmoittaa anomuksessaan tulevasta erityisryhmien</t>
  </si>
  <si>
    <t>Seuran kustannuslaskelma perustuu tulevaan aikaan ja eri-</t>
  </si>
  <si>
    <t>tyisliikunnan järjestämiskustannuksiin.</t>
  </si>
  <si>
    <t>Anomus ei täytä harjoitustila-avustuksen myöntöperiaattei-</t>
  </si>
  <si>
    <t xml:space="preserve">liikuntatoiminnan järjestämiskustannuksista, yhteensä       </t>
  </si>
  <si>
    <t xml:space="preserve">4.800€. Liikuntapalvelukeskuksen liikkumaan aktivointi-  </t>
  </si>
  <si>
    <t xml:space="preserve">osasto on neuvotellut seuran kanssa alustavasti avun anta- </t>
  </si>
  <si>
    <t xml:space="preserve">tamisesta toiminnan käynnistämisessä markkinointiapuna </t>
  </si>
  <si>
    <t>sekä todennäköisesti jonkinlaisen starttikurssin ostopalve-</t>
  </si>
  <si>
    <t>luna myöhemmin sovittavana aikana.</t>
  </si>
  <si>
    <t>Seura ilmoittaa anomuksessaan lasten ja nuorten kustan-</t>
  </si>
  <si>
    <t>käyttökustannuksia että ulkoratojen ratamaksuja.</t>
  </si>
  <si>
    <t xml:space="preserve">nukseksi yhteensä 17.366,21€ sisältäen sekä TMK-hallin </t>
  </si>
  <si>
    <t xml:space="preserve">Liikuntapalvelukeskus esittää hylättäväksi vuoden 2017 </t>
  </si>
  <si>
    <t xml:space="preserve">ratamaksut ja kioskiostokset, yhteensä 153,20€ sekä </t>
  </si>
  <si>
    <t xml:space="preserve">v. 2018 hallin maavuokrakustannuksista kuukaudet (8 kk), </t>
  </si>
  <si>
    <t>jolloin hallia ei enää käytetty liikuntatarkoitukseen,</t>
  </si>
  <si>
    <t>yhteensä 291,66€. Hylättävät kustannuserät yhteensä</t>
  </si>
  <si>
    <t>444,86€.</t>
  </si>
  <si>
    <t>kustannukset olivat 13.984,36€; seuran oikaisuvaatimus liikuntalautakunta 27.2.2018 § 21.</t>
  </si>
  <si>
    <t>Lahjan Tytöt ry sai konsernihallinnolta 2.750,47€ avustuksen tilavuokriin v. 2017.</t>
  </si>
  <si>
    <t>kategoria 2</t>
  </si>
  <si>
    <t>konserni</t>
  </si>
  <si>
    <t>Jumppala</t>
  </si>
  <si>
    <t xml:space="preserve">Turun Urheiluliitto ry:n kaikki kustannukset olivat kategoriassa 2 vuonna 2017. </t>
  </si>
  <si>
    <t>Turun Cheerleadingseura Smash ry:n kaikki kustannukset olivat kategoriassa 2 vuonna 2017.</t>
  </si>
  <si>
    <t>Seuran kokonaiskustannukset vuonna 2018 ovat 73 932,08€.</t>
  </si>
  <si>
    <t>Seuran kokonaiskustannukset vuonna 2018 ovat 150.579€.</t>
  </si>
  <si>
    <t xml:space="preserve">Avustusprosentti v. 2018 aikuiset 0% ja alle 20 v. 52,36%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</si>
</sst>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000000"/>
    <numFmt numFmtId="165" formatCode="0.000000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ont="1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Fill="1"/>
    <xf numFmtId="2" fontId="1" fillId="0" borderId="0" xfId="0" applyNumberFormat="1" applyFont="1"/>
    <xf numFmtId="4" fontId="0" fillId="0" borderId="0" xfId="0" applyNumberFormat="1" applyFont="1" applyFill="1"/>
    <xf numFmtId="0" fontId="0" fillId="0" borderId="0" xfId="0" applyFill="1" applyAlignment="1">
      <alignment horizontal="center"/>
    </xf>
    <xf numFmtId="3" fontId="1" fillId="0" borderId="0" xfId="0" applyNumberFormat="1" applyFont="1"/>
    <xf numFmtId="1" fontId="0" fillId="0" borderId="0" xfId="0" applyNumberFormat="1"/>
    <xf numFmtId="0" fontId="0" fillId="0" borderId="0" xfId="0" applyFont="1" applyFill="1"/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/>
    <xf numFmtId="4" fontId="1" fillId="0" borderId="0" xfId="0" applyNumberFormat="1" applyFont="1" applyFill="1"/>
    <xf numFmtId="49" fontId="0" fillId="0" borderId="0" xfId="0" applyNumberFormat="1"/>
    <xf numFmtId="10" fontId="0" fillId="0" borderId="0" xfId="0" applyNumberFormat="1" applyFont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tabSelected="1" zoomScale="115" zoomScaleNormal="115" workbookViewId="0">
      <selection activeCell="L59" sqref="L59"/>
    </sheetView>
  </sheetViews>
  <sheetFormatPr defaultRowHeight="12.75" x14ac:dyDescent="0.2"/>
  <cols>
    <col min="3" max="3" width="9.85546875" customWidth="1"/>
    <col min="4" max="4" width="11.5703125" customWidth="1"/>
    <col min="5" max="5" width="10.5703125" customWidth="1"/>
    <col min="6" max="6" width="11.5703125" customWidth="1"/>
    <col min="7" max="7" width="12.85546875" customWidth="1"/>
    <col min="8" max="8" width="3.85546875" customWidth="1"/>
    <col min="9" max="9" width="10.85546875" customWidth="1"/>
    <col min="10" max="10" width="10.7109375" customWidth="1"/>
    <col min="11" max="11" width="11.140625" customWidth="1"/>
    <col min="12" max="12" width="14.7109375" customWidth="1"/>
    <col min="13" max="13" width="18.140625" customWidth="1"/>
    <col min="14" max="14" width="15.28515625" customWidth="1"/>
    <col min="15" max="15" width="14.28515625" customWidth="1"/>
    <col min="16" max="16" width="11.5703125" customWidth="1"/>
    <col min="18" max="18" width="11.42578125" customWidth="1"/>
    <col min="21" max="22" width="10.5703125" customWidth="1"/>
    <col min="24" max="24" width="12.140625" customWidth="1"/>
  </cols>
  <sheetData>
    <row r="1" spans="1:26" x14ac:dyDescent="0.2">
      <c r="A1" s="1" t="s">
        <v>47</v>
      </c>
      <c r="I1" t="s">
        <v>0</v>
      </c>
    </row>
    <row r="2" spans="1:26" x14ac:dyDescent="0.2">
      <c r="A2" s="1" t="s">
        <v>1</v>
      </c>
    </row>
    <row r="4" spans="1:26" x14ac:dyDescent="0.2">
      <c r="A4" s="1" t="s">
        <v>2</v>
      </c>
      <c r="B4" s="1"/>
      <c r="C4" s="1"/>
      <c r="D4" s="1" t="s">
        <v>5</v>
      </c>
      <c r="E4" s="1" t="s">
        <v>5</v>
      </c>
      <c r="F4" s="1" t="s">
        <v>3</v>
      </c>
      <c r="G4" s="1" t="s">
        <v>7</v>
      </c>
      <c r="H4" s="1"/>
      <c r="I4" s="1" t="s">
        <v>3</v>
      </c>
      <c r="J4" s="1"/>
      <c r="K4" s="1"/>
      <c r="L4" s="1"/>
      <c r="M4" s="1"/>
    </row>
    <row r="5" spans="1:26" x14ac:dyDescent="0.2">
      <c r="A5" s="1"/>
      <c r="B5" s="1"/>
      <c r="C5" s="1"/>
      <c r="D5" s="1" t="s">
        <v>6</v>
      </c>
      <c r="E5" s="1" t="s">
        <v>6</v>
      </c>
      <c r="F5" s="1" t="s">
        <v>4</v>
      </c>
      <c r="G5" s="1"/>
      <c r="H5" s="1"/>
      <c r="I5" s="1" t="s">
        <v>48</v>
      </c>
    </row>
    <row r="6" spans="1:26" x14ac:dyDescent="0.2">
      <c r="A6" s="1"/>
      <c r="B6" s="1"/>
      <c r="C6" s="1"/>
      <c r="D6" s="1" t="s">
        <v>48</v>
      </c>
      <c r="E6" s="1" t="s">
        <v>4</v>
      </c>
      <c r="F6" s="1"/>
      <c r="G6" s="1"/>
      <c r="H6" s="1"/>
      <c r="I6" s="1"/>
    </row>
    <row r="8" spans="1:26" x14ac:dyDescent="0.2">
      <c r="A8" s="9" t="s">
        <v>8</v>
      </c>
      <c r="B8" s="9"/>
      <c r="C8" s="9"/>
      <c r="D8" s="2">
        <v>68844</v>
      </c>
      <c r="E8" s="2">
        <v>71507.37</v>
      </c>
      <c r="F8" s="2">
        <v>39090.03</v>
      </c>
      <c r="G8" s="5">
        <v>0.52363484000000005</v>
      </c>
      <c r="I8" s="2">
        <f>D8*G8</f>
        <v>36049.116924960006</v>
      </c>
      <c r="J8" s="6"/>
      <c r="O8" s="2"/>
    </row>
    <row r="9" spans="1:26" x14ac:dyDescent="0.2">
      <c r="A9" s="9" t="s">
        <v>9</v>
      </c>
      <c r="B9" s="9"/>
      <c r="C9" s="9"/>
      <c r="D9" s="2">
        <v>108295.59</v>
      </c>
      <c r="E9" s="2">
        <v>113139</v>
      </c>
      <c r="F9" s="2">
        <v>61848.26</v>
      </c>
      <c r="G9" s="5">
        <v>0.52363484000000005</v>
      </c>
      <c r="I9" s="2">
        <f t="shared" ref="I9:I46" si="0">D9*G9</f>
        <v>56707.343942355605</v>
      </c>
      <c r="J9" s="6"/>
      <c r="Z9" s="2"/>
    </row>
    <row r="10" spans="1:26" x14ac:dyDescent="0.2">
      <c r="A10" s="9" t="s">
        <v>10</v>
      </c>
      <c r="B10" s="9"/>
      <c r="C10" s="9"/>
      <c r="D10" s="2">
        <v>2521</v>
      </c>
      <c r="E10" s="2">
        <v>1699</v>
      </c>
      <c r="F10">
        <v>928.77</v>
      </c>
      <c r="G10" s="5">
        <v>0.52363484000000005</v>
      </c>
      <c r="I10" s="2">
        <f t="shared" si="0"/>
        <v>1320.0834316400001</v>
      </c>
      <c r="J10" s="6"/>
      <c r="O10" s="11"/>
    </row>
    <row r="11" spans="1:26" x14ac:dyDescent="0.2">
      <c r="A11" s="9" t="s">
        <v>11</v>
      </c>
      <c r="B11" s="9"/>
      <c r="C11" s="9"/>
      <c r="D11" s="2">
        <v>102020.1</v>
      </c>
      <c r="E11" s="2">
        <v>91490.51</v>
      </c>
      <c r="F11" s="2">
        <v>50013.96</v>
      </c>
      <c r="G11" s="5">
        <v>0.52363484000000005</v>
      </c>
      <c r="I11" s="2">
        <f t="shared" si="0"/>
        <v>53421.278740284011</v>
      </c>
      <c r="J11" s="6"/>
    </row>
    <row r="12" spans="1:26" x14ac:dyDescent="0.2">
      <c r="A12" s="9" t="s">
        <v>12</v>
      </c>
      <c r="B12" s="9"/>
      <c r="C12" s="9"/>
      <c r="D12" s="2">
        <v>32328.27</v>
      </c>
      <c r="E12" s="2">
        <v>32375.200000000001</v>
      </c>
      <c r="F12" s="2">
        <v>17698.14</v>
      </c>
      <c r="G12" s="5">
        <v>0.52363484000000005</v>
      </c>
      <c r="I12" s="2">
        <f t="shared" si="0"/>
        <v>16928.208488926801</v>
      </c>
      <c r="J12" s="6"/>
    </row>
    <row r="13" spans="1:26" x14ac:dyDescent="0.2">
      <c r="A13" s="9" t="s">
        <v>13</v>
      </c>
      <c r="B13" s="9"/>
      <c r="C13" s="9"/>
      <c r="D13" s="2"/>
      <c r="G13" s="5"/>
      <c r="I13" s="2"/>
      <c r="J13" s="6"/>
      <c r="L13" s="7"/>
      <c r="T13" s="1"/>
      <c r="U13" s="1"/>
      <c r="V13" s="1"/>
      <c r="W13" s="18"/>
      <c r="X13" s="1"/>
      <c r="Y13" s="1"/>
    </row>
    <row r="14" spans="1:26" x14ac:dyDescent="0.2">
      <c r="A14" s="9" t="s">
        <v>14</v>
      </c>
      <c r="B14" s="9"/>
      <c r="C14" s="9"/>
      <c r="D14" s="2">
        <v>175595.9</v>
      </c>
      <c r="E14" s="2">
        <v>185066.22</v>
      </c>
      <c r="F14" s="2">
        <v>101167.8</v>
      </c>
      <c r="G14" s="5">
        <v>0.52363484000000005</v>
      </c>
      <c r="I14" s="2">
        <f t="shared" si="0"/>
        <v>91948.131001155998</v>
      </c>
      <c r="J14" s="6"/>
    </row>
    <row r="15" spans="1:26" x14ac:dyDescent="0.2">
      <c r="A15" s="9" t="s">
        <v>15</v>
      </c>
      <c r="B15" s="9"/>
      <c r="C15" s="9"/>
      <c r="D15" s="2">
        <v>4800</v>
      </c>
      <c r="E15" s="2">
        <v>4244</v>
      </c>
      <c r="F15" s="2">
        <v>2320.0100000000002</v>
      </c>
      <c r="G15" s="5">
        <v>0.52363484000000005</v>
      </c>
      <c r="I15" s="2">
        <f t="shared" si="0"/>
        <v>2513.4472320000004</v>
      </c>
      <c r="J15" s="6"/>
    </row>
    <row r="16" spans="1:26" x14ac:dyDescent="0.2">
      <c r="A16" s="9" t="s">
        <v>16</v>
      </c>
      <c r="B16" s="9"/>
      <c r="C16" s="9"/>
      <c r="D16" s="10">
        <v>18777</v>
      </c>
      <c r="E16" s="2">
        <v>18783</v>
      </c>
      <c r="F16" s="2">
        <v>10267.959999999999</v>
      </c>
      <c r="G16" s="5">
        <v>0.52363484000000005</v>
      </c>
      <c r="I16" s="2">
        <f t="shared" si="0"/>
        <v>9832.2913906800004</v>
      </c>
      <c r="J16" s="6"/>
      <c r="Q16" s="9"/>
    </row>
    <row r="17" spans="1:28" x14ac:dyDescent="0.2">
      <c r="A17" s="9" t="s">
        <v>17</v>
      </c>
      <c r="B17" s="9"/>
      <c r="C17" s="9"/>
      <c r="D17" s="2"/>
      <c r="G17" s="5"/>
      <c r="I17" s="2"/>
      <c r="J17" s="6"/>
      <c r="N17" s="8"/>
      <c r="O17" s="8"/>
    </row>
    <row r="18" spans="1:28" x14ac:dyDescent="0.2">
      <c r="A18" s="9" t="s">
        <v>18</v>
      </c>
      <c r="B18" s="9"/>
      <c r="C18" s="9"/>
      <c r="D18" s="2">
        <v>4135.24</v>
      </c>
      <c r="E18" s="2">
        <v>4135.24</v>
      </c>
      <c r="F18" s="2">
        <v>2260.56</v>
      </c>
      <c r="G18" s="5">
        <v>0.52363484000000005</v>
      </c>
      <c r="I18" s="2">
        <f t="shared" si="0"/>
        <v>2165.3557357616</v>
      </c>
      <c r="J18" s="6"/>
      <c r="AB18" s="1"/>
    </row>
    <row r="19" spans="1:28" x14ac:dyDescent="0.2">
      <c r="A19" s="9" t="s">
        <v>23</v>
      </c>
      <c r="B19" s="9"/>
      <c r="C19" s="9"/>
      <c r="D19" s="2">
        <v>11955.9</v>
      </c>
      <c r="E19" s="2">
        <v>12312.47</v>
      </c>
      <c r="F19" s="2">
        <v>6730.7</v>
      </c>
      <c r="G19" s="5">
        <v>0.52363484000000005</v>
      </c>
      <c r="I19" s="2">
        <f t="shared" si="0"/>
        <v>6260.5257835560005</v>
      </c>
      <c r="J19" s="17"/>
      <c r="K19" s="21"/>
      <c r="L19" s="14"/>
      <c r="M19" s="14"/>
      <c r="N19" s="14"/>
      <c r="R19" s="8"/>
      <c r="S19" s="11"/>
      <c r="T19" s="2"/>
      <c r="U19" s="2"/>
    </row>
    <row r="20" spans="1:28" x14ac:dyDescent="0.2">
      <c r="A20" s="9" t="s">
        <v>24</v>
      </c>
      <c r="B20" s="9"/>
      <c r="C20" s="9"/>
      <c r="D20" s="10">
        <v>15888.4</v>
      </c>
      <c r="E20" s="10">
        <v>6895</v>
      </c>
      <c r="F20" s="2">
        <v>3769.2</v>
      </c>
      <c r="G20" s="5">
        <v>0.52363484000000005</v>
      </c>
      <c r="I20" s="2">
        <f t="shared" si="0"/>
        <v>8319.7197918560014</v>
      </c>
      <c r="J20" s="22"/>
      <c r="K20" s="23"/>
      <c r="L20" s="14"/>
      <c r="M20" s="14"/>
      <c r="N20" s="14"/>
      <c r="R20" s="15"/>
      <c r="S20" s="11"/>
      <c r="T20" s="2"/>
      <c r="U20" s="2"/>
    </row>
    <row r="21" spans="1:28" x14ac:dyDescent="0.2">
      <c r="A21" s="9" t="s">
        <v>25</v>
      </c>
      <c r="B21" s="9"/>
      <c r="C21" s="9"/>
      <c r="D21" s="2">
        <v>8450.2199999999993</v>
      </c>
      <c r="E21" s="2">
        <v>8384.76</v>
      </c>
      <c r="F21" s="2">
        <v>4583.59</v>
      </c>
      <c r="G21" s="5">
        <v>0.52363484000000005</v>
      </c>
      <c r="I21" s="2">
        <f t="shared" si="0"/>
        <v>4424.8295976647996</v>
      </c>
      <c r="J21" s="22"/>
      <c r="K21" s="14"/>
      <c r="L21" s="14"/>
      <c r="M21" s="14"/>
      <c r="N21" s="14"/>
      <c r="T21" s="2"/>
      <c r="U21" s="2"/>
    </row>
    <row r="22" spans="1:28" x14ac:dyDescent="0.2">
      <c r="A22" s="9" t="s">
        <v>27</v>
      </c>
      <c r="B22" s="9"/>
      <c r="C22" s="9"/>
      <c r="D22" s="10">
        <v>30273.69</v>
      </c>
      <c r="E22" s="10">
        <v>5308.87</v>
      </c>
      <c r="F22" s="2">
        <v>2902.13</v>
      </c>
      <c r="G22" s="5">
        <v>0.52363484000000005</v>
      </c>
      <c r="I22" s="2">
        <f t="shared" si="0"/>
        <v>15852.358819359601</v>
      </c>
      <c r="J22" s="22"/>
      <c r="K22" s="14"/>
      <c r="L22" s="14"/>
      <c r="M22" s="14"/>
      <c r="N22" s="10"/>
      <c r="S22" s="18"/>
      <c r="T22" s="2"/>
    </row>
    <row r="23" spans="1:28" x14ac:dyDescent="0.2">
      <c r="A23" s="9" t="s">
        <v>28</v>
      </c>
      <c r="B23" s="9"/>
      <c r="C23" s="9"/>
      <c r="D23" s="2">
        <v>147.53</v>
      </c>
      <c r="E23" s="2">
        <v>1608.58</v>
      </c>
      <c r="F23" s="2">
        <v>879.34</v>
      </c>
      <c r="G23" s="5">
        <v>0.52363484000000005</v>
      </c>
      <c r="I23" s="2">
        <f t="shared" si="0"/>
        <v>77.251847945200012</v>
      </c>
      <c r="J23" s="6"/>
      <c r="K23" s="2"/>
      <c r="V23" s="8"/>
    </row>
    <row r="24" spans="1:28" x14ac:dyDescent="0.2">
      <c r="A24" s="9" t="s">
        <v>29</v>
      </c>
      <c r="B24" s="9"/>
      <c r="C24" s="9"/>
      <c r="D24" s="2">
        <v>12050</v>
      </c>
      <c r="E24" s="2">
        <v>13821</v>
      </c>
      <c r="F24" s="2">
        <v>7555.35</v>
      </c>
      <c r="G24" s="5">
        <v>0.52363484000000005</v>
      </c>
      <c r="I24" s="2">
        <f t="shared" si="0"/>
        <v>6309.7998220000009</v>
      </c>
      <c r="J24" s="6"/>
      <c r="V24" s="8"/>
    </row>
    <row r="25" spans="1:28" x14ac:dyDescent="0.2">
      <c r="A25" s="9" t="s">
        <v>30</v>
      </c>
      <c r="B25" s="9"/>
      <c r="C25" s="9"/>
      <c r="D25" s="2">
        <v>329</v>
      </c>
      <c r="E25" s="2">
        <v>469</v>
      </c>
      <c r="F25" s="2">
        <v>256.38</v>
      </c>
      <c r="G25" s="5">
        <v>0.52363484000000005</v>
      </c>
      <c r="I25" s="2">
        <f t="shared" si="0"/>
        <v>172.27586236000002</v>
      </c>
      <c r="J25" s="6"/>
    </row>
    <row r="26" spans="1:28" x14ac:dyDescent="0.2">
      <c r="A26" s="9" t="s">
        <v>31</v>
      </c>
      <c r="B26" s="9"/>
      <c r="C26" s="9"/>
      <c r="D26" s="2">
        <v>494.21</v>
      </c>
      <c r="E26" s="2">
        <v>2065.62</v>
      </c>
      <c r="F26" s="2">
        <v>1129.19</v>
      </c>
      <c r="G26" s="5">
        <v>0.52363484000000005</v>
      </c>
      <c r="I26" s="2">
        <f t="shared" si="0"/>
        <v>258.78557427639998</v>
      </c>
      <c r="J26" s="7"/>
      <c r="Q26" s="19"/>
    </row>
    <row r="27" spans="1:28" x14ac:dyDescent="0.2">
      <c r="A27" s="9" t="s">
        <v>32</v>
      </c>
      <c r="B27" s="9"/>
      <c r="C27" s="9"/>
      <c r="D27" s="2">
        <v>4272</v>
      </c>
      <c r="E27" s="2">
        <v>2511.2399999999998</v>
      </c>
      <c r="F27" s="2">
        <v>1372.79</v>
      </c>
      <c r="G27" s="5">
        <v>0.52363484000000005</v>
      </c>
      <c r="I27" s="2">
        <f t="shared" si="0"/>
        <v>2236.9680364800001</v>
      </c>
      <c r="J27" s="17"/>
    </row>
    <row r="28" spans="1:28" x14ac:dyDescent="0.2">
      <c r="A28" s="9" t="s">
        <v>53</v>
      </c>
      <c r="B28" s="9"/>
      <c r="C28" s="9"/>
      <c r="D28" s="2">
        <v>20646</v>
      </c>
      <c r="E28" s="2">
        <v>13984.36</v>
      </c>
      <c r="F28" s="2">
        <v>3462.61</v>
      </c>
      <c r="G28" s="5">
        <v>0.52363484000000005</v>
      </c>
      <c r="H28" s="2"/>
      <c r="I28" s="2">
        <f t="shared" si="0"/>
        <v>10810.964906640002</v>
      </c>
      <c r="J28" s="6"/>
    </row>
    <row r="29" spans="1:28" x14ac:dyDescent="0.2">
      <c r="A29" s="9" t="s">
        <v>33</v>
      </c>
      <c r="B29" s="9"/>
      <c r="C29" s="9"/>
      <c r="D29" s="2">
        <v>46911.12</v>
      </c>
      <c r="E29" s="2">
        <v>40958.85</v>
      </c>
      <c r="F29" s="2">
        <v>22390.46</v>
      </c>
      <c r="G29" s="5">
        <v>0.52363484000000005</v>
      </c>
      <c r="I29" s="2">
        <f t="shared" si="0"/>
        <v>24564.296815420803</v>
      </c>
      <c r="J29" s="6"/>
      <c r="N29" s="11"/>
    </row>
    <row r="30" spans="1:28" x14ac:dyDescent="0.2">
      <c r="A30" s="9" t="s">
        <v>34</v>
      </c>
      <c r="B30" s="9"/>
      <c r="C30" s="9"/>
      <c r="D30" s="12">
        <v>12857</v>
      </c>
      <c r="E30" s="2">
        <v>15428.4</v>
      </c>
      <c r="F30" s="2">
        <v>8434.0499999999993</v>
      </c>
      <c r="G30" s="5">
        <v>0.52363484000000005</v>
      </c>
      <c r="H30" s="2"/>
      <c r="I30" s="2">
        <f t="shared" si="0"/>
        <v>6732.3731378800003</v>
      </c>
      <c r="J30" s="6"/>
      <c r="N30" s="2"/>
    </row>
    <row r="31" spans="1:28" x14ac:dyDescent="0.2">
      <c r="A31" s="9" t="s">
        <v>35</v>
      </c>
      <c r="B31" s="9"/>
      <c r="C31" s="9"/>
      <c r="D31" s="2">
        <v>11761</v>
      </c>
      <c r="E31" s="2">
        <v>10256</v>
      </c>
      <c r="F31" s="2">
        <v>5606.52</v>
      </c>
      <c r="G31" s="5">
        <v>0.52363484000000005</v>
      </c>
      <c r="H31" s="2"/>
      <c r="I31" s="2">
        <f t="shared" si="0"/>
        <v>6158.4693532400006</v>
      </c>
      <c r="J31" s="6"/>
      <c r="N31" s="2"/>
    </row>
    <row r="32" spans="1:28" x14ac:dyDescent="0.2">
      <c r="A32" s="9" t="s">
        <v>36</v>
      </c>
      <c r="B32" s="9"/>
      <c r="C32" s="9"/>
      <c r="D32" s="2">
        <v>4234</v>
      </c>
      <c r="E32" s="2">
        <v>4234.0200000000004</v>
      </c>
      <c r="F32" s="2">
        <v>2314.56</v>
      </c>
      <c r="G32" s="5">
        <v>0.52363484000000005</v>
      </c>
      <c r="H32" s="2"/>
      <c r="I32" s="2">
        <f t="shared" si="0"/>
        <v>2217.0699125600004</v>
      </c>
      <c r="J32" s="22"/>
      <c r="K32" s="14"/>
      <c r="N32" s="10"/>
    </row>
    <row r="33" spans="1:21" x14ac:dyDescent="0.2">
      <c r="A33" s="9" t="s">
        <v>37</v>
      </c>
      <c r="B33" s="9"/>
      <c r="C33" s="9"/>
      <c r="D33" s="12">
        <v>58296.480000000003</v>
      </c>
      <c r="E33" s="2">
        <v>58248.77</v>
      </c>
      <c r="F33" s="2">
        <v>31842.12</v>
      </c>
      <c r="G33" s="5">
        <v>0.52363484000000005</v>
      </c>
      <c r="H33" s="2"/>
      <c r="I33" s="2">
        <f t="shared" si="0"/>
        <v>30526.067977363204</v>
      </c>
      <c r="J33" s="6"/>
      <c r="L33" s="8"/>
      <c r="N33" s="8"/>
      <c r="O33" s="8"/>
      <c r="P33" s="8"/>
    </row>
    <row r="34" spans="1:21" x14ac:dyDescent="0.2">
      <c r="A34" s="9" t="s">
        <v>40</v>
      </c>
      <c r="B34" s="9"/>
      <c r="C34" s="9"/>
      <c r="D34" s="2">
        <v>38614.6</v>
      </c>
      <c r="E34" s="2">
        <v>44673.93</v>
      </c>
      <c r="F34" s="2">
        <v>24421.33</v>
      </c>
      <c r="G34" s="5">
        <v>0.52363484000000005</v>
      </c>
      <c r="I34" s="2">
        <f t="shared" si="0"/>
        <v>20219.949892664001</v>
      </c>
      <c r="J34" s="6"/>
      <c r="N34" s="10"/>
    </row>
    <row r="35" spans="1:21" x14ac:dyDescent="0.2">
      <c r="A35" s="9" t="s">
        <v>50</v>
      </c>
      <c r="B35" s="9"/>
      <c r="C35" s="9"/>
      <c r="D35" s="2">
        <v>5263.2</v>
      </c>
      <c r="E35" s="13" t="s">
        <v>56</v>
      </c>
      <c r="F35" s="2">
        <v>0</v>
      </c>
      <c r="G35" s="5">
        <v>0.52363484000000005</v>
      </c>
      <c r="H35" s="2"/>
      <c r="I35" s="2">
        <f t="shared" si="0"/>
        <v>2755.9948898880002</v>
      </c>
      <c r="J35" s="6"/>
      <c r="L35" s="14"/>
      <c r="N35" s="8"/>
      <c r="P35" s="8"/>
    </row>
    <row r="36" spans="1:21" x14ac:dyDescent="0.2">
      <c r="A36" s="20" t="s">
        <v>38</v>
      </c>
      <c r="B36" s="9"/>
      <c r="C36" s="9"/>
      <c r="D36" s="2">
        <v>16878.84</v>
      </c>
      <c r="E36" s="2">
        <v>51496</v>
      </c>
      <c r="F36" s="2">
        <v>28150.67</v>
      </c>
      <c r="G36" s="5">
        <v>0.52363484000000005</v>
      </c>
      <c r="I36" s="2">
        <f t="shared" si="0"/>
        <v>8838.3486827856013</v>
      </c>
      <c r="J36" s="22"/>
      <c r="K36" s="14"/>
      <c r="L36" s="14"/>
      <c r="M36" s="14"/>
      <c r="N36" s="10"/>
      <c r="O36" s="14"/>
      <c r="P36" s="10"/>
      <c r="Q36" s="14"/>
      <c r="R36" s="14"/>
    </row>
    <row r="37" spans="1:21" x14ac:dyDescent="0.2">
      <c r="A37" s="20" t="s">
        <v>39</v>
      </c>
      <c r="B37" s="9"/>
      <c r="C37" s="9"/>
      <c r="D37" s="10">
        <v>23099.360000000001</v>
      </c>
      <c r="E37" s="10">
        <v>20022.23</v>
      </c>
      <c r="F37" s="2">
        <v>10945.3</v>
      </c>
      <c r="G37" s="5">
        <v>0.52363484000000005</v>
      </c>
      <c r="I37" s="2">
        <f t="shared" si="0"/>
        <v>12095.629677702402</v>
      </c>
      <c r="J37" s="17"/>
    </row>
    <row r="38" spans="1:21" x14ac:dyDescent="0.2">
      <c r="A38" s="20" t="s">
        <v>41</v>
      </c>
      <c r="B38" s="9"/>
      <c r="C38" s="9"/>
      <c r="D38" s="16">
        <v>13829.9</v>
      </c>
      <c r="E38" s="10">
        <v>6270.6</v>
      </c>
      <c r="F38" s="2">
        <v>3427.87</v>
      </c>
      <c r="G38" s="5">
        <v>0.52363484000000005</v>
      </c>
      <c r="I38" s="2">
        <f t="shared" si="0"/>
        <v>7241.8174737160007</v>
      </c>
      <c r="J38" s="17"/>
    </row>
    <row r="39" spans="1:21" x14ac:dyDescent="0.2">
      <c r="A39" s="20" t="s">
        <v>42</v>
      </c>
      <c r="B39" s="9"/>
      <c r="C39" s="9"/>
      <c r="D39" s="12">
        <v>668.05</v>
      </c>
      <c r="E39" s="2">
        <v>864.12</v>
      </c>
      <c r="F39" s="2">
        <v>472.38</v>
      </c>
      <c r="G39" s="5">
        <v>0.52363484000000005</v>
      </c>
      <c r="I39" s="2">
        <f t="shared" si="0"/>
        <v>349.81425486199998</v>
      </c>
      <c r="J39" s="6"/>
      <c r="O39" s="8"/>
      <c r="P39" s="8"/>
    </row>
    <row r="40" spans="1:21" x14ac:dyDescent="0.2">
      <c r="A40" s="20" t="s">
        <v>43</v>
      </c>
      <c r="B40" s="9"/>
      <c r="C40" s="9"/>
      <c r="D40" s="2">
        <v>13410</v>
      </c>
      <c r="E40" s="2">
        <v>10967.5</v>
      </c>
      <c r="F40" s="2">
        <v>5995.46</v>
      </c>
      <c r="G40" s="5">
        <v>0.52363484000000005</v>
      </c>
      <c r="I40" s="2">
        <f t="shared" si="0"/>
        <v>7021.9432044000005</v>
      </c>
      <c r="J40" s="6"/>
    </row>
    <row r="41" spans="1:21" x14ac:dyDescent="0.2">
      <c r="A41" s="20" t="s">
        <v>44</v>
      </c>
      <c r="B41" s="9"/>
      <c r="C41" s="9"/>
      <c r="D41" s="2">
        <v>7560</v>
      </c>
      <c r="E41" s="2">
        <v>8502.2000000000007</v>
      </c>
      <c r="F41" s="2">
        <v>4647.79</v>
      </c>
      <c r="G41" s="5">
        <v>0.52363484000000005</v>
      </c>
      <c r="I41" s="2">
        <f t="shared" si="0"/>
        <v>3958.6793904000006</v>
      </c>
      <c r="J41" s="6"/>
      <c r="N41" s="9"/>
      <c r="O41" s="9"/>
      <c r="R41" s="8"/>
      <c r="T41" s="8"/>
      <c r="U41" s="8"/>
    </row>
    <row r="42" spans="1:21" x14ac:dyDescent="0.2">
      <c r="A42" s="20" t="s">
        <v>45</v>
      </c>
      <c r="B42" s="9"/>
      <c r="C42" s="9"/>
      <c r="D42" s="2">
        <v>1678</v>
      </c>
      <c r="E42" s="2">
        <v>1678.6</v>
      </c>
      <c r="F42" s="2">
        <v>917.62</v>
      </c>
      <c r="G42" s="5">
        <v>0.52363484000000005</v>
      </c>
      <c r="I42" s="2">
        <f t="shared" si="0"/>
        <v>878.65926152000009</v>
      </c>
      <c r="J42" s="6"/>
    </row>
    <row r="43" spans="1:21" x14ac:dyDescent="0.2">
      <c r="A43" s="20" t="s">
        <v>57</v>
      </c>
      <c r="D43" s="10">
        <v>150579</v>
      </c>
      <c r="E43" s="10" t="s">
        <v>109</v>
      </c>
      <c r="F43" s="10" t="s">
        <v>109</v>
      </c>
      <c r="G43" s="5">
        <v>0.52363484000000005</v>
      </c>
      <c r="I43" s="2">
        <f t="shared" si="0"/>
        <v>78848.410572360008</v>
      </c>
      <c r="J43" s="17"/>
      <c r="O43" s="8"/>
    </row>
    <row r="44" spans="1:21" x14ac:dyDescent="0.2">
      <c r="A44" s="20" t="s">
        <v>58</v>
      </c>
      <c r="D44" s="10"/>
      <c r="E44" s="10"/>
      <c r="F44" s="10"/>
      <c r="G44" s="5"/>
      <c r="I44" s="2"/>
      <c r="J44" s="17"/>
    </row>
    <row r="45" spans="1:21" x14ac:dyDescent="0.2">
      <c r="A45" s="20" t="s">
        <v>59</v>
      </c>
      <c r="C45" t="s">
        <v>111</v>
      </c>
      <c r="D45" s="10">
        <v>39649.08</v>
      </c>
      <c r="E45" s="10" t="s">
        <v>109</v>
      </c>
      <c r="F45" s="10" t="s">
        <v>109</v>
      </c>
      <c r="G45" s="5">
        <v>0.52363484000000005</v>
      </c>
      <c r="I45" s="2">
        <f t="shared" si="0"/>
        <v>20761.639661947203</v>
      </c>
      <c r="J45" s="17"/>
    </row>
    <row r="46" spans="1:21" x14ac:dyDescent="0.2">
      <c r="A46" s="20" t="s">
        <v>60</v>
      </c>
      <c r="D46" s="2">
        <v>2400</v>
      </c>
      <c r="E46" s="2" t="s">
        <v>110</v>
      </c>
      <c r="F46" s="2" t="s">
        <v>110</v>
      </c>
      <c r="G46" s="5">
        <v>0.52363484000000005</v>
      </c>
      <c r="I46" s="2">
        <f t="shared" si="0"/>
        <v>1256.7236160000002</v>
      </c>
      <c r="J46" s="17"/>
      <c r="K46" s="11"/>
      <c r="L46" s="2"/>
      <c r="M46" s="33"/>
      <c r="N46" s="2"/>
    </row>
    <row r="47" spans="1:21" x14ac:dyDescent="0.2">
      <c r="D47" s="2"/>
      <c r="E47" s="2"/>
      <c r="I47" s="2"/>
      <c r="L47" s="2"/>
      <c r="M47" s="5"/>
      <c r="N47" s="10"/>
      <c r="O47" s="14"/>
      <c r="R47" s="25"/>
    </row>
    <row r="48" spans="1:21" x14ac:dyDescent="0.2">
      <c r="A48" s="1" t="s">
        <v>46</v>
      </c>
      <c r="D48" s="24">
        <f>SUM(D8:D47)</f>
        <v>1069513.68</v>
      </c>
      <c r="E48" s="24">
        <f>SUM(E8:E47)</f>
        <v>863401.65999999992</v>
      </c>
      <c r="F48" s="24">
        <f>SUM(F8:F47)</f>
        <v>467802.90000000008</v>
      </c>
      <c r="G48" s="14"/>
      <c r="H48" s="14"/>
      <c r="I48" s="24">
        <f>SUM(I8:I47)</f>
        <v>560034.62470461125</v>
      </c>
      <c r="K48" s="3"/>
      <c r="L48" s="1"/>
      <c r="M48" s="12"/>
      <c r="N48" s="37"/>
      <c r="O48" s="2"/>
      <c r="P48" s="2"/>
    </row>
    <row r="49" spans="1:18" x14ac:dyDescent="0.2">
      <c r="A49" s="1"/>
      <c r="C49" s="14"/>
      <c r="D49" s="24"/>
      <c r="E49" s="24"/>
      <c r="F49" s="24"/>
      <c r="G49" s="14"/>
      <c r="I49" s="3"/>
      <c r="K49" s="1"/>
      <c r="L49" s="1"/>
      <c r="M49" s="9"/>
      <c r="N49" s="3"/>
      <c r="O49" s="8"/>
      <c r="P49" s="24"/>
      <c r="R49" s="2"/>
    </row>
    <row r="50" spans="1:18" x14ac:dyDescent="0.2">
      <c r="A50" s="9" t="s">
        <v>4</v>
      </c>
      <c r="D50" s="12">
        <v>871335.94</v>
      </c>
      <c r="E50" s="12">
        <v>787145.53</v>
      </c>
      <c r="F50" s="12">
        <v>519666.8</v>
      </c>
      <c r="I50" s="12">
        <v>476322.17</v>
      </c>
      <c r="K50" s="1"/>
      <c r="L50" s="1"/>
      <c r="M50" s="9"/>
      <c r="N50" s="15"/>
      <c r="O50" s="8"/>
    </row>
    <row r="51" spans="1:18" x14ac:dyDescent="0.2">
      <c r="A51" s="9"/>
      <c r="D51" s="12"/>
      <c r="E51" s="12"/>
      <c r="F51" s="12"/>
      <c r="I51" s="12"/>
      <c r="K51" s="1"/>
      <c r="L51" s="1"/>
      <c r="M51" s="9"/>
      <c r="N51" s="15"/>
      <c r="O51" s="8"/>
    </row>
    <row r="52" spans="1:18" x14ac:dyDescent="0.2">
      <c r="A52" s="9" t="s">
        <v>54</v>
      </c>
      <c r="B52" t="s">
        <v>55</v>
      </c>
      <c r="D52" s="3"/>
      <c r="E52" s="3"/>
      <c r="F52" s="3"/>
      <c r="I52" s="3"/>
      <c r="K52" s="1"/>
      <c r="L52" s="1"/>
      <c r="M52" s="1"/>
      <c r="N52" s="2"/>
      <c r="O52" s="8"/>
    </row>
    <row r="53" spans="1:18" x14ac:dyDescent="0.2">
      <c r="A53" s="9"/>
      <c r="B53" t="s">
        <v>107</v>
      </c>
      <c r="D53" s="3"/>
      <c r="E53" s="3"/>
      <c r="F53" s="3"/>
      <c r="I53" s="3"/>
      <c r="K53" s="1"/>
      <c r="L53" s="1"/>
      <c r="M53" s="9"/>
      <c r="N53" s="15"/>
      <c r="O53" s="8"/>
    </row>
    <row r="54" spans="1:18" x14ac:dyDescent="0.2">
      <c r="A54" s="9"/>
      <c r="B54" t="s">
        <v>108</v>
      </c>
      <c r="D54" s="3"/>
      <c r="E54" s="3"/>
      <c r="F54" s="3"/>
      <c r="I54" s="3"/>
      <c r="K54" s="1"/>
      <c r="L54" s="1"/>
      <c r="M54" s="26"/>
      <c r="N54" s="15"/>
      <c r="O54" s="8"/>
    </row>
    <row r="55" spans="1:18" x14ac:dyDescent="0.2">
      <c r="A55" s="9"/>
      <c r="B55" t="s">
        <v>112</v>
      </c>
      <c r="D55" s="3"/>
      <c r="E55" s="3"/>
      <c r="F55" s="3"/>
      <c r="I55" s="3"/>
      <c r="K55" s="1"/>
      <c r="L55" s="1"/>
      <c r="M55" s="9"/>
      <c r="N55" s="15"/>
      <c r="O55" s="8"/>
    </row>
    <row r="56" spans="1:18" x14ac:dyDescent="0.2">
      <c r="A56" s="9"/>
      <c r="B56" t="s">
        <v>114</v>
      </c>
      <c r="D56" s="3"/>
      <c r="E56" s="3"/>
      <c r="F56" s="3"/>
      <c r="I56" s="3"/>
      <c r="K56" s="34"/>
      <c r="L56" s="34"/>
      <c r="M56" s="30"/>
      <c r="N56" s="35"/>
      <c r="O56" s="35"/>
      <c r="P56" s="14"/>
      <c r="Q56" s="34"/>
      <c r="R56" s="14"/>
    </row>
    <row r="57" spans="1:18" x14ac:dyDescent="0.2">
      <c r="A57" s="9"/>
      <c r="B57" t="s">
        <v>113</v>
      </c>
      <c r="D57" s="3"/>
      <c r="E57" s="3"/>
      <c r="F57" s="3"/>
      <c r="I57" s="3"/>
      <c r="K57" s="34"/>
      <c r="L57" s="20"/>
      <c r="M57" s="31"/>
      <c r="N57" s="32"/>
      <c r="O57" s="27"/>
      <c r="P57" s="14"/>
      <c r="Q57" s="14"/>
      <c r="R57" s="14"/>
    </row>
    <row r="58" spans="1:18" x14ac:dyDescent="0.2">
      <c r="A58" s="9"/>
      <c r="B58" t="s">
        <v>115</v>
      </c>
      <c r="D58" s="3"/>
      <c r="E58" s="24"/>
      <c r="F58" s="24"/>
      <c r="I58" s="3"/>
      <c r="K58" s="34"/>
      <c r="L58" s="20"/>
      <c r="M58" s="32"/>
      <c r="N58" s="36"/>
      <c r="O58" s="27"/>
      <c r="P58" s="14"/>
      <c r="Q58" s="14"/>
      <c r="R58" s="14"/>
    </row>
    <row r="59" spans="1:18" x14ac:dyDescent="0.2">
      <c r="K59" s="14"/>
      <c r="L59" s="14"/>
      <c r="M59" s="20"/>
      <c r="N59" s="14"/>
      <c r="O59" s="14"/>
      <c r="P59" s="14"/>
      <c r="Q59" s="14"/>
      <c r="R59" s="14"/>
    </row>
    <row r="60" spans="1:18" x14ac:dyDescent="0.2">
      <c r="A60" t="s">
        <v>116</v>
      </c>
      <c r="E60" s="14"/>
      <c r="K60" s="34"/>
      <c r="L60" s="14"/>
      <c r="M60" s="17"/>
      <c r="N60" s="17"/>
      <c r="O60" s="27"/>
      <c r="P60" s="14"/>
      <c r="Q60" s="14"/>
      <c r="R60" s="14"/>
    </row>
    <row r="61" spans="1:18" x14ac:dyDescent="0.2">
      <c r="A61" t="s">
        <v>49</v>
      </c>
      <c r="K61" s="14"/>
      <c r="L61" s="20"/>
      <c r="M61" s="28"/>
      <c r="N61" s="29"/>
      <c r="O61" s="27"/>
      <c r="P61" s="14"/>
      <c r="Q61" s="14"/>
      <c r="R61" s="14"/>
    </row>
    <row r="62" spans="1:18" x14ac:dyDescent="0.2">
      <c r="M62" s="14"/>
      <c r="N62" s="14"/>
      <c r="O62" s="14"/>
    </row>
    <row r="63" spans="1:18" x14ac:dyDescent="0.2">
      <c r="A63" s="1" t="s">
        <v>19</v>
      </c>
    </row>
    <row r="65" spans="1:5" x14ac:dyDescent="0.2">
      <c r="A65" t="s">
        <v>23</v>
      </c>
      <c r="E65" t="s">
        <v>20</v>
      </c>
    </row>
    <row r="66" spans="1:5" x14ac:dyDescent="0.2">
      <c r="E66" t="s">
        <v>61</v>
      </c>
    </row>
    <row r="68" spans="1:5" x14ac:dyDescent="0.2">
      <c r="E68" s="1" t="s">
        <v>21</v>
      </c>
    </row>
    <row r="69" spans="1:5" x14ac:dyDescent="0.2">
      <c r="E69" t="s">
        <v>22</v>
      </c>
    </row>
    <row r="70" spans="1:5" x14ac:dyDescent="0.2">
      <c r="E70" t="s">
        <v>52</v>
      </c>
    </row>
    <row r="72" spans="1:5" x14ac:dyDescent="0.2">
      <c r="A72" t="s">
        <v>24</v>
      </c>
      <c r="E72" t="s">
        <v>20</v>
      </c>
    </row>
    <row r="73" spans="1:5" x14ac:dyDescent="0.2">
      <c r="E73" t="s">
        <v>62</v>
      </c>
    </row>
    <row r="75" spans="1:5" x14ac:dyDescent="0.2">
      <c r="E75" s="1" t="s">
        <v>21</v>
      </c>
    </row>
    <row r="76" spans="1:5" x14ac:dyDescent="0.2">
      <c r="E76" t="s">
        <v>22</v>
      </c>
    </row>
    <row r="77" spans="1:5" x14ac:dyDescent="0.2">
      <c r="E77" t="s">
        <v>52</v>
      </c>
    </row>
    <row r="79" spans="1:5" x14ac:dyDescent="0.2">
      <c r="A79" t="s">
        <v>25</v>
      </c>
      <c r="E79" t="s">
        <v>20</v>
      </c>
    </row>
    <row r="80" spans="1:5" x14ac:dyDescent="0.2">
      <c r="E80" t="s">
        <v>63</v>
      </c>
    </row>
    <row r="82" spans="1:5" x14ac:dyDescent="0.2">
      <c r="E82" s="1" t="s">
        <v>21</v>
      </c>
    </row>
    <row r="83" spans="1:5" x14ac:dyDescent="0.2">
      <c r="E83" t="s">
        <v>22</v>
      </c>
    </row>
    <row r="84" spans="1:5" x14ac:dyDescent="0.2">
      <c r="E84" t="s">
        <v>52</v>
      </c>
    </row>
    <row r="86" spans="1:5" x14ac:dyDescent="0.2">
      <c r="A86" t="s">
        <v>27</v>
      </c>
      <c r="E86" t="s">
        <v>64</v>
      </c>
    </row>
    <row r="87" spans="1:5" x14ac:dyDescent="0.2">
      <c r="E87" t="s">
        <v>65</v>
      </c>
    </row>
    <row r="88" spans="1:5" x14ac:dyDescent="0.2">
      <c r="E88" t="s">
        <v>66</v>
      </c>
    </row>
    <row r="89" spans="1:5" x14ac:dyDescent="0.2">
      <c r="E89" t="s">
        <v>67</v>
      </c>
    </row>
    <row r="90" spans="1:5" x14ac:dyDescent="0.2">
      <c r="E90" s="4" t="s">
        <v>69</v>
      </c>
    </row>
    <row r="91" spans="1:5" x14ac:dyDescent="0.2">
      <c r="E91" s="4" t="s">
        <v>68</v>
      </c>
    </row>
    <row r="93" spans="1:5" x14ac:dyDescent="0.2">
      <c r="A93" t="s">
        <v>31</v>
      </c>
      <c r="E93" s="9" t="s">
        <v>70</v>
      </c>
    </row>
    <row r="94" spans="1:5" x14ac:dyDescent="0.2">
      <c r="E94" s="9" t="s">
        <v>75</v>
      </c>
    </row>
    <row r="95" spans="1:5" x14ac:dyDescent="0.2">
      <c r="E95" s="9" t="s">
        <v>26</v>
      </c>
    </row>
    <row r="96" spans="1:5" x14ac:dyDescent="0.2">
      <c r="E96" s="9" t="s">
        <v>71</v>
      </c>
    </row>
    <row r="97" spans="1:5" x14ac:dyDescent="0.2">
      <c r="E97" s="9" t="s">
        <v>72</v>
      </c>
    </row>
    <row r="98" spans="1:5" x14ac:dyDescent="0.2">
      <c r="E98" s="9" t="s">
        <v>73</v>
      </c>
    </row>
    <row r="99" spans="1:5" x14ac:dyDescent="0.2">
      <c r="E99" s="9" t="s">
        <v>76</v>
      </c>
    </row>
    <row r="100" spans="1:5" x14ac:dyDescent="0.2">
      <c r="E100" s="9" t="s">
        <v>77</v>
      </c>
    </row>
    <row r="101" spans="1:5" x14ac:dyDescent="0.2">
      <c r="E101" s="9" t="s">
        <v>78</v>
      </c>
    </row>
    <row r="102" spans="1:5" x14ac:dyDescent="0.2">
      <c r="E102" s="9" t="s">
        <v>79</v>
      </c>
    </row>
    <row r="103" spans="1:5" x14ac:dyDescent="0.2">
      <c r="E103" s="9" t="s">
        <v>80</v>
      </c>
    </row>
    <row r="104" spans="1:5" x14ac:dyDescent="0.2">
      <c r="E104" s="9" t="s">
        <v>81</v>
      </c>
    </row>
    <row r="105" spans="1:5" x14ac:dyDescent="0.2">
      <c r="E105" s="9" t="s">
        <v>82</v>
      </c>
    </row>
    <row r="107" spans="1:5" x14ac:dyDescent="0.2">
      <c r="E107" s="1" t="s">
        <v>21</v>
      </c>
    </row>
    <row r="108" spans="1:5" x14ac:dyDescent="0.2">
      <c r="E108" t="s">
        <v>83</v>
      </c>
    </row>
    <row r="109" spans="1:5" x14ac:dyDescent="0.2">
      <c r="E109" t="s">
        <v>84</v>
      </c>
    </row>
    <row r="110" spans="1:5" x14ac:dyDescent="0.2">
      <c r="E110" t="s">
        <v>85</v>
      </c>
    </row>
    <row r="112" spans="1:5" x14ac:dyDescent="0.2">
      <c r="A112" t="s">
        <v>36</v>
      </c>
      <c r="E112" t="s">
        <v>87</v>
      </c>
    </row>
    <row r="113" spans="1:5" x14ac:dyDescent="0.2">
      <c r="E113" t="s">
        <v>86</v>
      </c>
    </row>
    <row r="115" spans="1:5" x14ac:dyDescent="0.2">
      <c r="E115" s="1" t="s">
        <v>21</v>
      </c>
    </row>
    <row r="116" spans="1:5" x14ac:dyDescent="0.2">
      <c r="E116" t="s">
        <v>22</v>
      </c>
    </row>
    <row r="117" spans="1:5" x14ac:dyDescent="0.2">
      <c r="E117" t="s">
        <v>52</v>
      </c>
    </row>
    <row r="119" spans="1:5" x14ac:dyDescent="0.2">
      <c r="A119" t="s">
        <v>51</v>
      </c>
      <c r="E119" t="s">
        <v>88</v>
      </c>
    </row>
    <row r="120" spans="1:5" x14ac:dyDescent="0.2">
      <c r="E120" t="s">
        <v>92</v>
      </c>
    </row>
    <row r="121" spans="1:5" x14ac:dyDescent="0.2">
      <c r="E121" t="s">
        <v>93</v>
      </c>
    </row>
    <row r="122" spans="1:5" x14ac:dyDescent="0.2">
      <c r="E122" t="s">
        <v>94</v>
      </c>
    </row>
    <row r="123" spans="1:5" x14ac:dyDescent="0.2">
      <c r="E123" t="s">
        <v>95</v>
      </c>
    </row>
    <row r="124" spans="1:5" x14ac:dyDescent="0.2">
      <c r="E124" t="s">
        <v>96</v>
      </c>
    </row>
    <row r="125" spans="1:5" x14ac:dyDescent="0.2">
      <c r="E125" t="s">
        <v>97</v>
      </c>
    </row>
    <row r="127" spans="1:5" x14ac:dyDescent="0.2">
      <c r="E127" s="1" t="s">
        <v>21</v>
      </c>
    </row>
    <row r="128" spans="1:5" x14ac:dyDescent="0.2">
      <c r="E128" t="s">
        <v>89</v>
      </c>
    </row>
    <row r="129" spans="1:5" x14ac:dyDescent="0.2">
      <c r="E129" t="s">
        <v>90</v>
      </c>
    </row>
    <row r="130" spans="1:5" x14ac:dyDescent="0.2">
      <c r="E130" t="s">
        <v>91</v>
      </c>
    </row>
    <row r="131" spans="1:5" x14ac:dyDescent="0.2">
      <c r="E131" t="s">
        <v>74</v>
      </c>
    </row>
    <row r="133" spans="1:5" x14ac:dyDescent="0.2">
      <c r="A133" t="s">
        <v>38</v>
      </c>
      <c r="E133" t="s">
        <v>98</v>
      </c>
    </row>
    <row r="134" spans="1:5" x14ac:dyDescent="0.2">
      <c r="E134" t="s">
        <v>100</v>
      </c>
    </row>
    <row r="135" spans="1:5" x14ac:dyDescent="0.2">
      <c r="E135" t="s">
        <v>99</v>
      </c>
    </row>
    <row r="137" spans="1:5" x14ac:dyDescent="0.2">
      <c r="E137" s="1" t="s">
        <v>21</v>
      </c>
    </row>
    <row r="138" spans="1:5" x14ac:dyDescent="0.2">
      <c r="E138" t="s">
        <v>101</v>
      </c>
    </row>
    <row r="139" spans="1:5" x14ac:dyDescent="0.2">
      <c r="E139" t="s">
        <v>102</v>
      </c>
    </row>
    <row r="140" spans="1:5" x14ac:dyDescent="0.2">
      <c r="E140" t="s">
        <v>103</v>
      </c>
    </row>
    <row r="141" spans="1:5" x14ac:dyDescent="0.2">
      <c r="E141" t="s">
        <v>104</v>
      </c>
    </row>
    <row r="142" spans="1:5" x14ac:dyDescent="0.2">
      <c r="E142" t="s">
        <v>105</v>
      </c>
    </row>
    <row r="143" spans="1:5" x14ac:dyDescent="0.2">
      <c r="E143" t="s">
        <v>106</v>
      </c>
    </row>
  </sheetData>
  <pageMargins left="0.7" right="0.7" top="0.75" bottom="0.75" header="0.3" footer="0.3"/>
  <pageSetup paperSize="9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2018-12-10T22:00:00+00:00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 xsi:nil="true"/>
    <dotku_Publicity xmlns="801a4ecc-5c06-4555-9dd1-0bf5b16740cf">Julkinen</dotku_Publicity>
    <dotku_ContainsPersonalData xmlns="801a4ecc-5c06-4555-9dd1-0bf5b16740c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EF1F4-11F3-4691-9262-05D68E59012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7F5248A-F927-4FB3-87E3-E00B95BAC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3A931C-4300-43CC-8C50-F9B8ED15E057}">
  <ds:schemaRefs>
    <ds:schemaRef ds:uri="http://www.w3.org/XML/1998/namespace"/>
    <ds:schemaRef ds:uri="801a4ecc-5c06-4555-9dd1-0bf5b16740cf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FCE58F0-7107-4638-BF70-B47A9B8B32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2018-12-05T07:09:54Z</cp:lastPrinted>
  <dcterms:created xsi:type="dcterms:W3CDTF">2017-12-04T06:00:06Z</dcterms:created>
  <dcterms:modified xsi:type="dcterms:W3CDTF">2018-12-07T07:26:21Z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