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50" windowWidth="20775" windowHeight="9480"/>
  </bookViews>
  <sheets>
    <sheet name="Seuraraportti" sheetId="1" r:id="rId1"/>
  </sheets>
  <calcPr calcId="145621"/>
</workbook>
</file>

<file path=xl/calcChain.xml><?xml version="1.0" encoding="utf-8"?>
<calcChain xmlns="http://schemas.openxmlformats.org/spreadsheetml/2006/main">
  <c r="P180" i="1" l="1"/>
  <c r="J161" i="1" l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0" i="1"/>
  <c r="J159" i="1"/>
  <c r="J158" i="1"/>
  <c r="J157" i="1"/>
  <c r="J156" i="1"/>
  <c r="J155" i="1"/>
  <c r="J154" i="1"/>
  <c r="J153" i="1"/>
  <c r="J152" i="1"/>
  <c r="J151" i="1"/>
  <c r="J140" i="1"/>
  <c r="J150" i="1"/>
  <c r="J149" i="1"/>
  <c r="J148" i="1"/>
  <c r="J147" i="1"/>
  <c r="J146" i="1"/>
  <c r="J145" i="1"/>
  <c r="J144" i="1"/>
  <c r="J143" i="1"/>
  <c r="J142" i="1"/>
  <c r="J141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F164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H9" i="1"/>
  <c r="G9" i="1"/>
  <c r="E9" i="1"/>
  <c r="F7" i="1" s="1"/>
  <c r="K180" i="1"/>
  <c r="Q180" i="1"/>
  <c r="I180" i="1"/>
  <c r="G180" i="1"/>
  <c r="E180" i="1"/>
  <c r="F5" i="1" l="1"/>
  <c r="F6" i="1"/>
  <c r="H180" i="1"/>
  <c r="F180" i="1"/>
  <c r="J180" i="1"/>
  <c r="F9" i="1" l="1"/>
</calcChain>
</file>

<file path=xl/sharedStrings.xml><?xml version="1.0" encoding="utf-8"?>
<sst xmlns="http://schemas.openxmlformats.org/spreadsheetml/2006/main" count="238" uniqueCount="199">
  <si>
    <t>Saapunut</t>
  </si>
  <si>
    <t>Muokattu</t>
  </si>
  <si>
    <t>Ed. pisteet</t>
  </si>
  <si>
    <t>Pisteet</t>
  </si>
  <si>
    <t>Ero</t>
  </si>
  <si>
    <t>Rahat (1. jako)</t>
  </si>
  <si>
    <t>Rahat (1. jako, korjattu)</t>
  </si>
  <si>
    <t>Rahat (2. jako)</t>
  </si>
  <si>
    <t>Aboa Aquanauts ry</t>
  </si>
  <si>
    <t>Academic Floorball Club Campus ry</t>
  </si>
  <si>
    <t>Agility-Team Turku ry</t>
  </si>
  <si>
    <t>Aikido Dojo Turku ry</t>
  </si>
  <si>
    <t>Amerikansk Fotboll vid Åbo Akademi rf</t>
  </si>
  <si>
    <t>Aura Golf ry</t>
  </si>
  <si>
    <t>Aurajoen Uinti ry</t>
  </si>
  <si>
    <t>Budokwai ry</t>
  </si>
  <si>
    <t>Bulls Turku ry</t>
  </si>
  <si>
    <t>???</t>
  </si>
  <si>
    <t>COCO Sport ry</t>
  </si>
  <si>
    <t>Capoeira Angola Mãe Finlandîa ry</t>
  </si>
  <si>
    <t>Capoeira Senzala Turku ry</t>
  </si>
  <si>
    <t>DC Diamond ry</t>
  </si>
  <si>
    <t>Dirty river roller grrrls ry</t>
  </si>
  <si>
    <t>Eagles Rugby Football Club ry</t>
  </si>
  <si>
    <t>FC HotLips Turku ry</t>
  </si>
  <si>
    <t>Floorball Club Turku ry</t>
  </si>
  <si>
    <t>Football Club International Turku ry</t>
  </si>
  <si>
    <t>Fotbollsföreningen ÅIFK rf</t>
  </si>
  <si>
    <t>Friidrottsföreningen ÅIFK rf</t>
  </si>
  <si>
    <t>Frisbeegolfseura 7k ry</t>
  </si>
  <si>
    <t>Functio Laesa ry</t>
  </si>
  <si>
    <t>HC Kilppari ry</t>
  </si>
  <si>
    <t>Handbollsföreningen ÅIFK rf</t>
  </si>
  <si>
    <t>Harjattula Golf &amp; Country Club ry</t>
  </si>
  <si>
    <t>Hirvensalon Voimistelu- ja Urheiluseura Heitto ry</t>
  </si>
  <si>
    <t>Hutikuti ry</t>
  </si>
  <si>
    <t>Jalpa ry</t>
  </si>
  <si>
    <t>Jousiammuntaseura Arcus ry</t>
  </si>
  <si>
    <t>Ken Sei Kan ry</t>
  </si>
  <si>
    <t>Kiekko-67 juniorijääkiekko ry</t>
  </si>
  <si>
    <t>Konkarit Ry</t>
  </si>
  <si>
    <t>Kuuvuoren Laaki ry</t>
  </si>
  <si>
    <t>Kyokushin Turku Finland ry</t>
  </si>
  <si>
    <t>Lacrosse Club Titans Turku ry</t>
  </si>
  <si>
    <t>Lounais-Suomen kiipeilykerho Kruxi Ry</t>
  </si>
  <si>
    <t>M-Club ry</t>
  </si>
  <si>
    <t>Maarian Mahti ry</t>
  </si>
  <si>
    <t>Nations United ry</t>
  </si>
  <si>
    <t>Pansio-Perno Aktiivit ry</t>
  </si>
  <si>
    <t>Raittius- ja urheiluseura Gurut ry</t>
  </si>
  <si>
    <t>SC Stix ry</t>
  </si>
  <si>
    <t>Saaristomeren Melojat ry</t>
  </si>
  <si>
    <t>Saaronniemen Saukot ry</t>
  </si>
  <si>
    <t>Salibandyseura TVA ry</t>
  </si>
  <si>
    <t>Samba Carioca ry</t>
  </si>
  <si>
    <t>Skating Club Turku ry</t>
  </si>
  <si>
    <t>Soudun Tukiyhdistys Doorikset ry</t>
  </si>
  <si>
    <t>Suomen Yuishinkai ry</t>
  </si>
  <si>
    <t>TPS Juniorijalkapallo ry</t>
  </si>
  <si>
    <t>TPS Juniorijääkiekko ry</t>
  </si>
  <si>
    <t>TPS Keilaajat ry</t>
  </si>
  <si>
    <t>TPS Salibandy ry</t>
  </si>
  <si>
    <t>TVS-Tennis ry</t>
  </si>
  <si>
    <t>Tanssiseura  Sekahaku ry</t>
  </si>
  <si>
    <t>Turku Aikikai ry</t>
  </si>
  <si>
    <t>Turku Airsoft ry</t>
  </si>
  <si>
    <t>Turku Cricket Club ry</t>
  </si>
  <si>
    <t>Turku Muay Thai ry</t>
  </si>
  <si>
    <t>Turku Swing Society ry</t>
  </si>
  <si>
    <t>Turku-Pesis ry</t>
  </si>
  <si>
    <t>Turun Akateemiset Soutajat ry</t>
  </si>
  <si>
    <t>Turun Bandy-Seura TBS ry</t>
  </si>
  <si>
    <t>Turun Baseball Kerho ry</t>
  </si>
  <si>
    <t>Turun Cheerleadingseura Smash ry</t>
  </si>
  <si>
    <t>Turun Flamenco ry</t>
  </si>
  <si>
    <t>Turun Han Moo Do ry</t>
  </si>
  <si>
    <t>Turun Historiallisen Miekkailun Seura ry</t>
  </si>
  <si>
    <t>Turun Joogayhdistys ry</t>
  </si>
  <si>
    <t>Turun Ju-jutsuseura ry</t>
  </si>
  <si>
    <t>Turun Jyry ry</t>
  </si>
  <si>
    <t>Turun Kaiku ry</t>
  </si>
  <si>
    <t>Turun Keilailuliitto ry</t>
  </si>
  <si>
    <t>Turun Kisa-Toverit ry</t>
  </si>
  <si>
    <t>Turun Kontaktikarateseura ry</t>
  </si>
  <si>
    <t>Turun Latu ry</t>
  </si>
  <si>
    <t>Turun Liikuntaseura ry</t>
  </si>
  <si>
    <t>Turun Metsänkävijät ry</t>
  </si>
  <si>
    <t>Turun Moottorikerho ry</t>
  </si>
  <si>
    <t>Turun Naisvoimistelijat ry</t>
  </si>
  <si>
    <t>Turun Nappulaliiga Ry</t>
  </si>
  <si>
    <t>Turun Pallo-Veikot ry</t>
  </si>
  <si>
    <t>Turun Petanque-seura ry</t>
  </si>
  <si>
    <t>Turun Pursiseura ry</t>
  </si>
  <si>
    <t>Turun Pyrkivä ry</t>
  </si>
  <si>
    <t>Turun Ratsastajat ry</t>
  </si>
  <si>
    <t>Turun Riennon Koripallo ry</t>
  </si>
  <si>
    <t>Turun Riennon Taitoluistelu ry</t>
  </si>
  <si>
    <t>Turun Riennon Voimistelu ry</t>
  </si>
  <si>
    <t>Turun Ringette Ry</t>
  </si>
  <si>
    <t>Turun Seudun Ampujat ry</t>
  </si>
  <si>
    <t>Turun Seudun Moottoriurheilijat ry</t>
  </si>
  <si>
    <t>Turun Seudun Nyrkkeilijät ry</t>
  </si>
  <si>
    <t>Turun Seudun Squash ry</t>
  </si>
  <si>
    <t>Turun Shakinystävät ry</t>
  </si>
  <si>
    <t>Turun Slalomseura ry</t>
  </si>
  <si>
    <t>Turun Soutajat ry</t>
  </si>
  <si>
    <t>Turun Sulka ry</t>
  </si>
  <si>
    <t>Turun Suunnistajat ry</t>
  </si>
  <si>
    <t>Turun Taekwondo ry</t>
  </si>
  <si>
    <t>Turun Taidoseura ry</t>
  </si>
  <si>
    <t>Turun Teräs ry</t>
  </si>
  <si>
    <t>Turun Tikka ry</t>
  </si>
  <si>
    <t>Turun Toverit ry</t>
  </si>
  <si>
    <t>Turun Työväen Shakkikerho ry</t>
  </si>
  <si>
    <t>Turun Uimarit ry</t>
  </si>
  <si>
    <t>Turun Urheiluautoilijat ry</t>
  </si>
  <si>
    <t>Turun Urheiluliitto ry</t>
  </si>
  <si>
    <t>Turun Urheiluratsastajat ry</t>
  </si>
  <si>
    <t>Turun Varuskunnan Urheilijat ry</t>
  </si>
  <si>
    <t>Turun Visat ry</t>
  </si>
  <si>
    <t>Turun Voimamiehet ry</t>
  </si>
  <si>
    <t>Turun Yamatokai ry</t>
  </si>
  <si>
    <t>Turun Yliopiston urheiluseura ry</t>
  </si>
  <si>
    <t>Turun korkeakoulujen kendoseura Dai Kenshin Kai ry</t>
  </si>
  <si>
    <t>Turun seudun bofferoijat ry</t>
  </si>
  <si>
    <t>Työväen voimistelu- ja urheiluseuraTurun Kisa-Veikot ry</t>
  </si>
  <si>
    <t>Uittamon Harrastepalloilijat ry</t>
  </si>
  <si>
    <t>Varsinais-Suomen Rhönradvoimistelijat ry</t>
  </si>
  <si>
    <t>Voimistelu- ja Urheiluseura Turun Rientävä ry</t>
  </si>
  <si>
    <t>Voimistelu- ja urheiluseura Maarian Reipas ry</t>
  </si>
  <si>
    <t>Well-Parrat ry</t>
  </si>
  <si>
    <t>Yrmyt ry</t>
  </si>
  <si>
    <t>Åbo Kvinnliga Gymnastikförening Palästra rf</t>
  </si>
  <si>
    <t>Åbo Simklubb - Uintiklubi Turku ry</t>
  </si>
  <si>
    <t>Seura</t>
  </si>
  <si>
    <t>Akateeminen Purjehdusseura ry</t>
  </si>
  <si>
    <t>Idrottsklubben Academia, IKA rf</t>
  </si>
  <si>
    <t>IF Fredagspojkarna i Åbo rf - Turun Perjantaipojat ry</t>
  </si>
  <si>
    <t>KY-Sport ry</t>
  </si>
  <si>
    <t>Krav Maga Turku ry</t>
  </si>
  <si>
    <t>Lahjan Tytöt ry</t>
  </si>
  <si>
    <t>Magen AK ry</t>
  </si>
  <si>
    <t>Nesteen Soutajat - Neste Rowing Club ry</t>
  </si>
  <si>
    <t>Paattisten Pamaus ry</t>
  </si>
  <si>
    <t>Potku-79 ry</t>
  </si>
  <si>
    <t>Pursiaisten Tenho ry</t>
  </si>
  <si>
    <t>Runosmäen Urheilijat ry</t>
  </si>
  <si>
    <t>Sankukai ry</t>
  </si>
  <si>
    <t xml:space="preserve">Tanssiurheiluseura Bolero ry </t>
  </si>
  <si>
    <t>The Finn-Asia Cricket Association - Suomi-Aasia Krikettiyhdistys ry</t>
  </si>
  <si>
    <t>Turku Disco &amp; Show Dancers ry</t>
  </si>
  <si>
    <t>Turku Docker Australian rules football ry</t>
  </si>
  <si>
    <t>Turku Fighting Center ry (ent. Mad Man ry)</t>
  </si>
  <si>
    <t>Turun Atleettiklubi ry</t>
  </si>
  <si>
    <t>Turun Avantouimarit ry</t>
  </si>
  <si>
    <t>Turun Hapkido-seura ry</t>
  </si>
  <si>
    <t>Turun Kuurojen Urheiluseura Valpas ry</t>
  </si>
  <si>
    <t>Turun Miekkailijat ry - Åbo fäktare rf</t>
  </si>
  <si>
    <t>Turun Pallokerho ry</t>
  </si>
  <si>
    <t>Turun Senioriurheilijat ry</t>
  </si>
  <si>
    <t>Turun Työpaikkaliikunta TUPI - Åbo Arbetsplatsmotion ry</t>
  </si>
  <si>
    <t>Turun Työväen Voimailijat ry</t>
  </si>
  <si>
    <t xml:space="preserve">Turun Voimistelijat ry </t>
  </si>
  <si>
    <t>Turun Weikot ry</t>
  </si>
  <si>
    <t>Turun Hiihtäjät ry</t>
  </si>
  <si>
    <t>Turun Judoseura ry</t>
  </si>
  <si>
    <t>Turun Jääkiekkotuomarit ry</t>
  </si>
  <si>
    <t>Varsinais-Suomen Veteraaniurheilijat ry</t>
  </si>
  <si>
    <t>Turun Sirkus ry</t>
  </si>
  <si>
    <t>Åbo Club de Futbol ry</t>
  </si>
  <si>
    <t>Åbo Lawn-Tennis Klubb rf</t>
  </si>
  <si>
    <t>Åbo Turnförening rf</t>
  </si>
  <si>
    <t>Turun Nuorten Miesten Kristillinen Yhdistys ry</t>
  </si>
  <si>
    <t>Urheilu- ja liikuntaseurojen toiminta-avustus v. 2015</t>
  </si>
  <si>
    <t>Yhteenveto:</t>
  </si>
  <si>
    <t>LAPSET</t>
  </si>
  <si>
    <t>NUORET</t>
  </si>
  <si>
    <t>AIKUISET</t>
  </si>
  <si>
    <t>YHTEENSÄ</t>
  </si>
  <si>
    <t>JAKOEHDOTUS v. 2015</t>
  </si>
  <si>
    <t>yhteensä</t>
  </si>
  <si>
    <t>euroa</t>
  </si>
  <si>
    <t>%</t>
  </si>
  <si>
    <t>Yhden pisteen arvo on:</t>
  </si>
  <si>
    <t>€</t>
  </si>
  <si>
    <t>EHDOTUS €</t>
  </si>
  <si>
    <t>v. 2015</t>
  </si>
  <si>
    <t>pisteet</t>
  </si>
  <si>
    <t>PÄÄTÖS €</t>
  </si>
  <si>
    <t>v. 2014</t>
  </si>
  <si>
    <t>Vuonna 2014 arvo oli:</t>
  </si>
  <si>
    <t>LIITE 1</t>
  </si>
  <si>
    <t>Turun Amerikkalainen Jalkapallo ry</t>
  </si>
  <si>
    <t>ei anonut</t>
  </si>
  <si>
    <t>Finnfighters Gym ry</t>
  </si>
  <si>
    <t>Tanssiseura Turun Tähtitanssi ry</t>
  </si>
  <si>
    <t>*) Turun Amerikkalainen Jalkapallo ry</t>
  </si>
  <si>
    <t>Laskennallinen avustus 3 888,78€, josta vähennetään sanktio 480,29€. Seuran lopullinen avustus on 3 408,49€.</t>
  </si>
  <si>
    <t>*) Jakamatta jää 480,29€.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</si>
</sst>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.m\.yyyy"/>
    <numFmt numFmtId="165" formatCode="0.000000"/>
    <numFmt numFmtId="166" formatCode="#,##0.0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</font>
    <font>
      <sz val="11"/>
      <color indexed="10"/>
      <name val="Calibri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0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3" fontId="0" fillId="0" borderId="0" xfId="0" applyNumberFormat="1"/>
    <xf numFmtId="166" fontId="0" fillId="0" borderId="0" xfId="0" applyNumberFormat="1"/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4" fontId="1" fillId="0" borderId="0" xfId="0" applyNumberFormat="1" applyFont="1" applyAlignment="1">
      <alignment horizontal="right"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3"/>
  <sheetViews>
    <sheetView tabSelected="1" workbookViewId="0">
      <pane xSplit="18" ySplit="12" topLeftCell="S13" activePane="bottomRight" state="frozen"/>
      <selection pane="topRight" activeCell="S1" sqref="S1"/>
      <selection pane="bottomLeft" activeCell="A13" sqref="A13"/>
      <selection pane="bottomRight" activeCell="A95" sqref="A95"/>
    </sheetView>
  </sheetViews>
  <sheetFormatPr defaultRowHeight="15" x14ac:dyDescent="0.25"/>
  <cols>
    <col min="1" max="1" width="59.7109375" customWidth="1"/>
    <col min="2" max="2" width="11.42578125" hidden="1" customWidth="1"/>
    <col min="3" max="3" width="11.85546875" hidden="1" customWidth="1"/>
    <col min="4" max="4" width="12.5703125" hidden="1" customWidth="1"/>
    <col min="5" max="5" width="11.5703125" customWidth="1"/>
    <col min="6" max="6" width="12.5703125" customWidth="1"/>
    <col min="7" max="7" width="13.140625" customWidth="1"/>
    <col min="8" max="8" width="12" customWidth="1"/>
    <col min="9" max="9" width="12.42578125" customWidth="1"/>
    <col min="10" max="10" width="10.85546875" customWidth="1"/>
    <col min="11" max="11" width="11.7109375" customWidth="1"/>
    <col min="12" max="12" width="6.42578125" hidden="1" customWidth="1"/>
    <col min="13" max="13" width="16.85546875" hidden="1" customWidth="1"/>
    <col min="14" max="14" width="26.7109375" hidden="1" customWidth="1"/>
    <col min="15" max="15" width="16.85546875" hidden="1" customWidth="1"/>
    <col min="16" max="16" width="11.28515625" customWidth="1"/>
    <col min="17" max="17" width="12.140625" customWidth="1"/>
  </cols>
  <sheetData>
    <row r="1" spans="1:17" x14ac:dyDescent="0.25">
      <c r="A1" s="7" t="s">
        <v>173</v>
      </c>
      <c r="G1" s="7" t="s">
        <v>179</v>
      </c>
      <c r="H1" s="7"/>
      <c r="Q1" t="s">
        <v>191</v>
      </c>
    </row>
    <row r="2" spans="1:17" x14ac:dyDescent="0.25">
      <c r="A2" s="7"/>
      <c r="G2" s="7"/>
      <c r="H2" s="7"/>
    </row>
    <row r="3" spans="1:17" x14ac:dyDescent="0.25">
      <c r="A3" s="7"/>
      <c r="E3" s="11" t="s">
        <v>3</v>
      </c>
      <c r="F3" s="11" t="s">
        <v>182</v>
      </c>
      <c r="G3" s="11" t="s">
        <v>3</v>
      </c>
      <c r="H3" s="11" t="s">
        <v>182</v>
      </c>
      <c r="J3" s="14" t="s">
        <v>183</v>
      </c>
      <c r="K3" s="11"/>
      <c r="P3">
        <v>0.69430899999999995</v>
      </c>
      <c r="Q3" t="s">
        <v>184</v>
      </c>
    </row>
    <row r="4" spans="1:17" x14ac:dyDescent="0.25">
      <c r="A4" s="7" t="s">
        <v>174</v>
      </c>
      <c r="E4" s="11" t="s">
        <v>186</v>
      </c>
      <c r="F4" s="11" t="s">
        <v>186</v>
      </c>
      <c r="G4" s="11" t="s">
        <v>189</v>
      </c>
      <c r="H4" s="11" t="s">
        <v>189</v>
      </c>
      <c r="I4" s="11"/>
      <c r="J4" s="14" t="s">
        <v>190</v>
      </c>
      <c r="K4" s="11"/>
      <c r="P4" s="12">
        <v>0.71154463189999995</v>
      </c>
      <c r="Q4" t="s">
        <v>184</v>
      </c>
    </row>
    <row r="5" spans="1:17" x14ac:dyDescent="0.25">
      <c r="A5" s="7" t="s">
        <v>175</v>
      </c>
      <c r="E5" s="16">
        <v>250146</v>
      </c>
      <c r="F5" s="13">
        <f>E5/E9*100</f>
        <v>32.548462397239419</v>
      </c>
      <c r="G5" s="17">
        <v>251102</v>
      </c>
      <c r="H5" s="15">
        <v>32.229999999999997</v>
      </c>
    </row>
    <row r="6" spans="1:17" x14ac:dyDescent="0.25">
      <c r="A6" s="7" t="s">
        <v>176</v>
      </c>
      <c r="E6" s="16">
        <v>280408</v>
      </c>
      <c r="F6" s="13">
        <f>E6/E9*100</f>
        <v>36.48608909950633</v>
      </c>
      <c r="G6" s="17">
        <v>245219.5</v>
      </c>
      <c r="H6" s="13">
        <v>31.47</v>
      </c>
    </row>
    <row r="7" spans="1:17" x14ac:dyDescent="0.25">
      <c r="A7" s="7" t="s">
        <v>177</v>
      </c>
      <c r="E7" s="16">
        <v>237980</v>
      </c>
      <c r="F7" s="13">
        <f>E7/E9*100</f>
        <v>30.965448503254251</v>
      </c>
      <c r="G7" s="17">
        <v>282828.5</v>
      </c>
      <c r="H7" s="13">
        <v>36.299999999999997</v>
      </c>
    </row>
    <row r="8" spans="1:17" x14ac:dyDescent="0.25">
      <c r="A8" s="7"/>
      <c r="E8" s="16"/>
      <c r="F8" s="13"/>
      <c r="G8" s="17"/>
      <c r="H8" s="13"/>
    </row>
    <row r="9" spans="1:17" x14ac:dyDescent="0.25">
      <c r="A9" s="7" t="s">
        <v>178</v>
      </c>
      <c r="E9" s="16">
        <f>SUM(E5:E8)</f>
        <v>768534</v>
      </c>
      <c r="F9" s="13">
        <f>SUM(F5:F8)</f>
        <v>100</v>
      </c>
      <c r="G9" s="16">
        <f>SUM(G5:G8)</f>
        <v>779150</v>
      </c>
      <c r="H9" s="13">
        <f>SUM(H5:H8)</f>
        <v>100</v>
      </c>
    </row>
    <row r="10" spans="1:17" x14ac:dyDescent="0.25">
      <c r="A10" s="7"/>
    </row>
    <row r="11" spans="1:17" ht="15.75" x14ac:dyDescent="0.25">
      <c r="E11" s="8" t="s">
        <v>175</v>
      </c>
      <c r="F11" s="8" t="s">
        <v>175</v>
      </c>
      <c r="G11" s="8" t="s">
        <v>176</v>
      </c>
      <c r="H11" s="8" t="s">
        <v>176</v>
      </c>
      <c r="I11" s="8" t="s">
        <v>177</v>
      </c>
      <c r="J11" s="8" t="s">
        <v>177</v>
      </c>
      <c r="K11" s="8" t="s">
        <v>3</v>
      </c>
      <c r="P11" s="7" t="s">
        <v>188</v>
      </c>
      <c r="Q11" s="8" t="s">
        <v>185</v>
      </c>
    </row>
    <row r="12" spans="1:17" ht="15.75" x14ac:dyDescent="0.25">
      <c r="A12" s="9" t="s">
        <v>134</v>
      </c>
      <c r="B12" s="9" t="s">
        <v>0</v>
      </c>
      <c r="C12" s="9" t="s">
        <v>1</v>
      </c>
      <c r="D12" s="9" t="s">
        <v>2</v>
      </c>
      <c r="E12" s="9" t="s">
        <v>187</v>
      </c>
      <c r="F12" s="9" t="s">
        <v>181</v>
      </c>
      <c r="G12" s="9" t="s">
        <v>187</v>
      </c>
      <c r="H12" s="9" t="s">
        <v>181</v>
      </c>
      <c r="I12" s="9" t="s">
        <v>187</v>
      </c>
      <c r="J12" s="9" t="s">
        <v>181</v>
      </c>
      <c r="K12" s="9" t="s">
        <v>180</v>
      </c>
      <c r="L12" s="9" t="s">
        <v>4</v>
      </c>
      <c r="M12" s="9" t="s">
        <v>5</v>
      </c>
      <c r="N12" s="9" t="s">
        <v>6</v>
      </c>
      <c r="O12" s="9" t="s">
        <v>7</v>
      </c>
      <c r="P12" s="9" t="s">
        <v>189</v>
      </c>
      <c r="Q12" s="9" t="s">
        <v>186</v>
      </c>
    </row>
    <row r="13" spans="1:17" x14ac:dyDescent="0.25">
      <c r="A13" s="1" t="s">
        <v>8</v>
      </c>
      <c r="B13" s="6">
        <v>41985.350671296299</v>
      </c>
      <c r="C13" s="6">
        <v>42062.434652777774</v>
      </c>
      <c r="D13" s="3">
        <v>1490</v>
      </c>
      <c r="E13" s="3">
        <v>780</v>
      </c>
      <c r="F13" s="3">
        <f>E13*P3</f>
        <v>541.56101999999998</v>
      </c>
      <c r="G13" s="3">
        <v>360</v>
      </c>
      <c r="H13" s="3">
        <f>G13*P3</f>
        <v>249.95123999999998</v>
      </c>
      <c r="I13" s="3">
        <v>350</v>
      </c>
      <c r="J13" s="3">
        <f>I13*P3</f>
        <v>243.00814999999997</v>
      </c>
      <c r="K13" s="3">
        <v>1490</v>
      </c>
      <c r="L13" s="5">
        <v>0</v>
      </c>
      <c r="M13" s="3">
        <v>1030.8744742315093</v>
      </c>
      <c r="N13" s="3">
        <v>1030.8744742315093</v>
      </c>
      <c r="O13" s="3">
        <v>0.32088978357737913</v>
      </c>
      <c r="P13" s="20" t="s">
        <v>193</v>
      </c>
      <c r="Q13" s="3">
        <v>1031.1953640150866</v>
      </c>
    </row>
    <row r="14" spans="1:17" x14ac:dyDescent="0.25">
      <c r="A14" s="1" t="s">
        <v>9</v>
      </c>
      <c r="B14" s="6">
        <v>42059.671354166669</v>
      </c>
      <c r="C14" s="6">
        <v>42060.399791666663</v>
      </c>
      <c r="D14" s="3">
        <v>1488</v>
      </c>
      <c r="E14" s="3">
        <v>0</v>
      </c>
      <c r="F14" s="3">
        <f>E14*P3</f>
        <v>0</v>
      </c>
      <c r="G14" s="3">
        <v>0</v>
      </c>
      <c r="H14" s="3">
        <f>G14*P3</f>
        <v>0</v>
      </c>
      <c r="I14" s="3">
        <v>1488</v>
      </c>
      <c r="J14" s="3">
        <f>I14*P3</f>
        <v>1033.1317919999999</v>
      </c>
      <c r="K14" s="3">
        <v>1488</v>
      </c>
      <c r="L14" s="5">
        <v>0</v>
      </c>
      <c r="M14" s="3">
        <v>1029.4907501050241</v>
      </c>
      <c r="N14" s="3">
        <v>1029.4907501050241</v>
      </c>
      <c r="O14" s="3">
        <v>0.32045905903566452</v>
      </c>
      <c r="P14" s="3">
        <v>1558.28</v>
      </c>
      <c r="Q14" s="3">
        <v>1029.8112091640596</v>
      </c>
    </row>
    <row r="15" spans="1:17" x14ac:dyDescent="0.25">
      <c r="A15" s="1" t="s">
        <v>10</v>
      </c>
      <c r="B15" s="6">
        <v>42051.042870370373</v>
      </c>
      <c r="C15" s="6">
        <v>42101.563090277778</v>
      </c>
      <c r="D15" s="3">
        <v>4752</v>
      </c>
      <c r="E15" s="3">
        <v>72</v>
      </c>
      <c r="F15" s="3">
        <f>E15*P3</f>
        <v>49.990247999999994</v>
      </c>
      <c r="G15" s="3">
        <v>1200</v>
      </c>
      <c r="H15" s="3">
        <f>G15*P3</f>
        <v>833.17079999999999</v>
      </c>
      <c r="I15" s="3">
        <v>3480</v>
      </c>
      <c r="J15" s="3">
        <f>I15*P3</f>
        <v>2416.1953199999998</v>
      </c>
      <c r="K15" s="3">
        <v>4752</v>
      </c>
      <c r="L15" s="5">
        <v>0</v>
      </c>
      <c r="M15" s="3">
        <v>3287.7285245289477</v>
      </c>
      <c r="N15" s="3">
        <v>3287.7285245289477</v>
      </c>
      <c r="O15" s="3">
        <v>1.0234015111138963</v>
      </c>
      <c r="P15" s="3">
        <v>3026.91</v>
      </c>
      <c r="Q15" s="3">
        <v>3288.7519260400618</v>
      </c>
    </row>
    <row r="16" spans="1:17" x14ac:dyDescent="0.25">
      <c r="A16" s="1" t="s">
        <v>11</v>
      </c>
      <c r="B16" s="6">
        <v>41985.350636574076</v>
      </c>
      <c r="C16" s="6">
        <v>42034.430497685185</v>
      </c>
      <c r="D16" s="3">
        <v>236</v>
      </c>
      <c r="E16" s="3">
        <v>0</v>
      </c>
      <c r="F16" s="3">
        <f>E16*P3</f>
        <v>0</v>
      </c>
      <c r="G16" s="3">
        <v>48</v>
      </c>
      <c r="H16" s="3">
        <f>G16*P3</f>
        <v>33.326831999999996</v>
      </c>
      <c r="I16" s="3">
        <v>188</v>
      </c>
      <c r="J16" s="3">
        <f>I16*P3</f>
        <v>130.530092</v>
      </c>
      <c r="K16" s="3">
        <v>236</v>
      </c>
      <c r="L16" s="5">
        <v>0</v>
      </c>
      <c r="M16" s="3">
        <v>163.27944692525918</v>
      </c>
      <c r="N16" s="3">
        <v>163.27944692525918</v>
      </c>
      <c r="O16" s="3">
        <v>5.0825495922323133E-2</v>
      </c>
      <c r="P16" s="3">
        <v>293.16000000000003</v>
      </c>
      <c r="Q16" s="3">
        <v>163.33027242118152</v>
      </c>
    </row>
    <row r="17" spans="1:17" x14ac:dyDescent="0.25">
      <c r="A17" s="1" t="s">
        <v>135</v>
      </c>
      <c r="B17" s="6">
        <v>42061.901412037034</v>
      </c>
      <c r="C17" s="6">
        <v>42062.556759259256</v>
      </c>
      <c r="D17" s="3">
        <v>448</v>
      </c>
      <c r="E17" s="3">
        <v>0</v>
      </c>
      <c r="F17" s="3">
        <f>E17*P3</f>
        <v>0</v>
      </c>
      <c r="G17" s="3">
        <v>112</v>
      </c>
      <c r="H17" s="3">
        <f>G17*P3</f>
        <v>77.762608</v>
      </c>
      <c r="I17" s="3">
        <v>336</v>
      </c>
      <c r="J17" s="3">
        <f>I17*P3</f>
        <v>233.28782399999997</v>
      </c>
      <c r="K17" s="3">
        <v>448</v>
      </c>
      <c r="L17" s="5">
        <v>0</v>
      </c>
      <c r="M17" s="3">
        <v>309.95420433269538</v>
      </c>
      <c r="N17" s="3">
        <v>309.95420433269538</v>
      </c>
      <c r="O17" s="3">
        <v>9.6482297344071044E-2</v>
      </c>
      <c r="P17" s="3">
        <v>213.46</v>
      </c>
      <c r="Q17" s="3">
        <v>310.05068663003948</v>
      </c>
    </row>
    <row r="18" spans="1:17" x14ac:dyDescent="0.25">
      <c r="A18" s="1" t="s">
        <v>12</v>
      </c>
      <c r="B18" s="6">
        <v>42061.534918981481</v>
      </c>
      <c r="C18" s="6">
        <v>42101.659513888888</v>
      </c>
      <c r="D18" s="3">
        <v>296</v>
      </c>
      <c r="E18" s="3">
        <v>0</v>
      </c>
      <c r="F18" s="3">
        <f>E18*P3</f>
        <v>0</v>
      </c>
      <c r="G18" s="3">
        <v>0</v>
      </c>
      <c r="H18" s="3">
        <f>G18*P3</f>
        <v>0</v>
      </c>
      <c r="I18" s="3">
        <v>296</v>
      </c>
      <c r="J18" s="3">
        <f>I18*P3</f>
        <v>205.51546399999998</v>
      </c>
      <c r="K18" s="3">
        <v>296</v>
      </c>
      <c r="L18" s="5">
        <v>0</v>
      </c>
      <c r="M18" s="3">
        <v>204.79117071981662</v>
      </c>
      <c r="N18" s="3">
        <v>204.79117071981662</v>
      </c>
      <c r="O18" s="3">
        <v>6.3747232173761215E-2</v>
      </c>
      <c r="P18" s="3">
        <v>203.86</v>
      </c>
      <c r="Q18" s="3">
        <v>204.85491795199036</v>
      </c>
    </row>
    <row r="19" spans="1:17" x14ac:dyDescent="0.25">
      <c r="A19" s="1" t="s">
        <v>13</v>
      </c>
      <c r="B19" s="6">
        <v>42048.589444444442</v>
      </c>
      <c r="C19" s="6">
        <v>42059.568287037036</v>
      </c>
      <c r="D19" s="3">
        <v>13986</v>
      </c>
      <c r="E19" s="3">
        <v>348</v>
      </c>
      <c r="F19" s="3">
        <f>E19*P3</f>
        <v>241.61953199999999</v>
      </c>
      <c r="G19" s="3">
        <v>5856</v>
      </c>
      <c r="H19" s="3">
        <f>G19*P3</f>
        <v>4065.8735039999997</v>
      </c>
      <c r="I19" s="3">
        <v>7782</v>
      </c>
      <c r="J19" s="3">
        <f>I19*P3</f>
        <v>5403.1126379999996</v>
      </c>
      <c r="K19" s="3">
        <v>13986</v>
      </c>
      <c r="L19" s="5">
        <v>0</v>
      </c>
      <c r="M19" s="3">
        <v>9676.3828165113355</v>
      </c>
      <c r="N19" s="3">
        <v>9676.3828165113355</v>
      </c>
      <c r="O19" s="3">
        <v>3.0120567202102175</v>
      </c>
      <c r="P19" s="3">
        <v>20108.25</v>
      </c>
      <c r="Q19" s="3">
        <v>9679.3948732315457</v>
      </c>
    </row>
    <row r="20" spans="1:17" x14ac:dyDescent="0.25">
      <c r="A20" s="1" t="s">
        <v>14</v>
      </c>
      <c r="B20" s="6">
        <v>41985.350659722222</v>
      </c>
      <c r="C20" s="6">
        <v>42108.514988425923</v>
      </c>
      <c r="D20" s="3">
        <v>20929</v>
      </c>
      <c r="E20" s="3">
        <v>15532</v>
      </c>
      <c r="F20" s="3">
        <f>E20*P3</f>
        <v>10784.007388</v>
      </c>
      <c r="G20" s="3">
        <v>4584</v>
      </c>
      <c r="H20" s="3">
        <f>G20*P3</f>
        <v>3182.7124559999997</v>
      </c>
      <c r="I20" s="3">
        <v>813</v>
      </c>
      <c r="J20" s="3">
        <f>I20*P3</f>
        <v>564.47321699999998</v>
      </c>
      <c r="K20" s="3">
        <v>20929</v>
      </c>
      <c r="L20" s="5">
        <v>0</v>
      </c>
      <c r="M20" s="3">
        <v>14479.981121604871</v>
      </c>
      <c r="N20" s="3">
        <v>14479.981121604871</v>
      </c>
      <c r="O20" s="3">
        <v>4.5073169667724615</v>
      </c>
      <c r="P20" s="3">
        <v>12145.71</v>
      </c>
      <c r="Q20" s="3">
        <v>14484.488438571643</v>
      </c>
    </row>
    <row r="21" spans="1:17" x14ac:dyDescent="0.25">
      <c r="A21" s="1" t="s">
        <v>15</v>
      </c>
      <c r="B21" s="6">
        <v>42060.884502314817</v>
      </c>
      <c r="C21" s="6">
        <v>42101.626689814817</v>
      </c>
      <c r="D21" s="3">
        <v>9044</v>
      </c>
      <c r="E21" s="3">
        <v>2994</v>
      </c>
      <c r="F21" s="3">
        <f>E21*P3</f>
        <v>2078.7611459999998</v>
      </c>
      <c r="G21" s="3">
        <v>4628</v>
      </c>
      <c r="H21" s="3">
        <f>G21*P3</f>
        <v>3213.2620519999996</v>
      </c>
      <c r="I21" s="3">
        <v>1422</v>
      </c>
      <c r="J21" s="3">
        <f>I21*P3</f>
        <v>987.30739799999992</v>
      </c>
      <c r="K21" s="3">
        <v>9044</v>
      </c>
      <c r="L21" s="5">
        <v>0</v>
      </c>
      <c r="M21" s="3">
        <v>6257.2004999662886</v>
      </c>
      <c r="N21" s="3">
        <v>6257.2004999662886</v>
      </c>
      <c r="O21" s="3">
        <v>1.947736377633434</v>
      </c>
      <c r="P21" s="3">
        <v>4940.97</v>
      </c>
      <c r="Q21" s="3">
        <v>6259.1482363439218</v>
      </c>
    </row>
    <row r="22" spans="1:17" x14ac:dyDescent="0.25">
      <c r="A22" s="1" t="s">
        <v>16</v>
      </c>
      <c r="B22" s="6">
        <v>42059.625949074078</v>
      </c>
      <c r="C22" s="2" t="s">
        <v>17</v>
      </c>
      <c r="D22" s="3">
        <v>429</v>
      </c>
      <c r="E22" s="3">
        <v>0</v>
      </c>
      <c r="F22" s="3">
        <f>E22*P3</f>
        <v>0</v>
      </c>
      <c r="G22" s="3">
        <v>0</v>
      </c>
      <c r="H22" s="3">
        <f>G22*P3</f>
        <v>0</v>
      </c>
      <c r="I22" s="3">
        <v>429</v>
      </c>
      <c r="J22" s="3">
        <f>I22*P3</f>
        <v>297.85856099999995</v>
      </c>
      <c r="K22" s="3">
        <v>429</v>
      </c>
      <c r="L22" s="5">
        <v>0</v>
      </c>
      <c r="M22" s="3">
        <v>296.80882513108554</v>
      </c>
      <c r="N22" s="3">
        <v>296.80882513108554</v>
      </c>
      <c r="O22" s="3">
        <v>9.2390414197782308E-2</v>
      </c>
      <c r="P22" s="3">
        <v>222</v>
      </c>
      <c r="Q22" s="3">
        <v>296.90121554528332</v>
      </c>
    </row>
    <row r="23" spans="1:17" x14ac:dyDescent="0.25">
      <c r="A23" s="1" t="s">
        <v>18</v>
      </c>
      <c r="B23" s="6">
        <v>41985.350682870368</v>
      </c>
      <c r="C23" s="6">
        <v>42101.664479166669</v>
      </c>
      <c r="D23" s="3">
        <v>1200</v>
      </c>
      <c r="E23" s="3">
        <v>1056</v>
      </c>
      <c r="F23" s="3">
        <f>E23*P3</f>
        <v>733.19030399999997</v>
      </c>
      <c r="G23" s="3">
        <v>144</v>
      </c>
      <c r="H23" s="3">
        <f>G23*P3</f>
        <v>99.980495999999988</v>
      </c>
      <c r="I23" s="3">
        <v>0</v>
      </c>
      <c r="J23" s="3">
        <f>I23*P3</f>
        <v>0</v>
      </c>
      <c r="K23" s="3">
        <v>1200</v>
      </c>
      <c r="L23" s="5">
        <v>0</v>
      </c>
      <c r="M23" s="3">
        <v>830.23447589114846</v>
      </c>
      <c r="N23" s="3">
        <v>830.23447589114846</v>
      </c>
      <c r="O23" s="3">
        <v>0.25843472502876169</v>
      </c>
      <c r="P23" s="3">
        <v>373.56</v>
      </c>
      <c r="Q23" s="3">
        <v>830.49291061617714</v>
      </c>
    </row>
    <row r="24" spans="1:17" x14ac:dyDescent="0.25">
      <c r="A24" s="1" t="s">
        <v>19</v>
      </c>
      <c r="B24" s="6">
        <v>42061.733912037038</v>
      </c>
      <c r="C24" s="6">
        <v>42062.602187500001</v>
      </c>
      <c r="D24" s="3">
        <v>96</v>
      </c>
      <c r="E24" s="3">
        <v>32</v>
      </c>
      <c r="F24" s="3">
        <f>E24*P3</f>
        <v>22.217887999999999</v>
      </c>
      <c r="G24" s="3">
        <v>32</v>
      </c>
      <c r="H24" s="3">
        <f>G24*P3</f>
        <v>22.217887999999999</v>
      </c>
      <c r="I24" s="3">
        <v>32</v>
      </c>
      <c r="J24" s="3">
        <f>I24*P3</f>
        <v>22.217887999999999</v>
      </c>
      <c r="K24" s="3">
        <v>96</v>
      </c>
      <c r="L24" s="5">
        <v>0</v>
      </c>
      <c r="M24" s="4">
        <v>66.418758071291876</v>
      </c>
      <c r="N24" s="3">
        <v>0</v>
      </c>
      <c r="O24" s="3">
        <v>0</v>
      </c>
      <c r="P24" s="3">
        <v>200</v>
      </c>
      <c r="Q24" s="3">
        <v>0</v>
      </c>
    </row>
    <row r="25" spans="1:17" x14ac:dyDescent="0.25">
      <c r="A25" s="1" t="s">
        <v>20</v>
      </c>
      <c r="B25" s="6">
        <v>41985.350682870368</v>
      </c>
      <c r="C25" s="6">
        <v>42059.406967592593</v>
      </c>
      <c r="D25" s="3">
        <v>540</v>
      </c>
      <c r="E25" s="3">
        <v>324</v>
      </c>
      <c r="F25" s="3">
        <f>E25*P3</f>
        <v>224.95611599999998</v>
      </c>
      <c r="G25" s="3">
        <v>0</v>
      </c>
      <c r="H25" s="3">
        <f>G25*P3</f>
        <v>0</v>
      </c>
      <c r="I25" s="3">
        <v>216</v>
      </c>
      <c r="J25" s="3">
        <f>I25*P3</f>
        <v>149.970744</v>
      </c>
      <c r="K25" s="3">
        <v>540</v>
      </c>
      <c r="L25" s="5">
        <v>0</v>
      </c>
      <c r="M25" s="3">
        <v>373.60551415101679</v>
      </c>
      <c r="N25" s="3">
        <v>373.60551415101679</v>
      </c>
      <c r="O25" s="3">
        <v>0.11629562626294276</v>
      </c>
      <c r="P25" s="3">
        <v>236.94</v>
      </c>
      <c r="Q25" s="3">
        <v>373.72180977727976</v>
      </c>
    </row>
    <row r="26" spans="1:17" x14ac:dyDescent="0.25">
      <c r="A26" s="1" t="s">
        <v>21</v>
      </c>
      <c r="B26" s="6">
        <v>42039.994618055556</v>
      </c>
      <c r="C26" s="6">
        <v>42041.9452662037</v>
      </c>
      <c r="D26" s="3">
        <v>1322</v>
      </c>
      <c r="E26" s="3">
        <v>720</v>
      </c>
      <c r="F26" s="3">
        <f>E26*P3</f>
        <v>499.90247999999997</v>
      </c>
      <c r="G26" s="3">
        <v>396</v>
      </c>
      <c r="H26" s="3">
        <f>G26*P3</f>
        <v>274.94636399999996</v>
      </c>
      <c r="I26" s="3">
        <v>206</v>
      </c>
      <c r="J26" s="3">
        <f>I26*P3</f>
        <v>143.02765399999998</v>
      </c>
      <c r="K26" s="3">
        <v>1322</v>
      </c>
      <c r="L26" s="5">
        <v>0</v>
      </c>
      <c r="M26" s="3">
        <v>914.64164760674851</v>
      </c>
      <c r="N26" s="3">
        <v>914.64164760674851</v>
      </c>
      <c r="O26" s="3">
        <v>0.28470892207335247</v>
      </c>
      <c r="P26" s="3">
        <v>981.22</v>
      </c>
      <c r="Q26" s="3">
        <v>914.92635652882188</v>
      </c>
    </row>
    <row r="27" spans="1:17" x14ac:dyDescent="0.25">
      <c r="A27" s="1" t="s">
        <v>22</v>
      </c>
      <c r="B27" s="6">
        <v>42059.643414351849</v>
      </c>
      <c r="C27" s="6">
        <v>42062.542719907404</v>
      </c>
      <c r="D27" s="3">
        <v>387</v>
      </c>
      <c r="E27" s="3">
        <v>0</v>
      </c>
      <c r="F27" s="3">
        <f>E27*P3</f>
        <v>0</v>
      </c>
      <c r="G27" s="3">
        <v>0</v>
      </c>
      <c r="H27" s="3">
        <f>G27*P3</f>
        <v>0</v>
      </c>
      <c r="I27" s="3">
        <v>387</v>
      </c>
      <c r="J27" s="3">
        <f>I27*P3</f>
        <v>268.69758300000001</v>
      </c>
      <c r="K27" s="3">
        <v>387</v>
      </c>
      <c r="L27" s="5">
        <v>0</v>
      </c>
      <c r="M27" s="3">
        <v>267.75061847489536</v>
      </c>
      <c r="N27" s="3">
        <v>267.75061847489536</v>
      </c>
      <c r="O27" s="3">
        <v>8.3345198821775657E-2</v>
      </c>
      <c r="P27" s="3">
        <v>294.58</v>
      </c>
      <c r="Q27" s="3">
        <v>267.83396367371716</v>
      </c>
    </row>
    <row r="28" spans="1:17" x14ac:dyDescent="0.25">
      <c r="A28" s="1" t="s">
        <v>23</v>
      </c>
      <c r="B28" s="6">
        <v>41985.350659722222</v>
      </c>
      <c r="C28" s="6">
        <v>42027.640844907408</v>
      </c>
      <c r="D28" s="3">
        <v>1164</v>
      </c>
      <c r="E28" s="3">
        <v>0</v>
      </c>
      <c r="F28" s="3">
        <f>E28*P3</f>
        <v>0</v>
      </c>
      <c r="G28" s="3">
        <v>480</v>
      </c>
      <c r="H28" s="3">
        <f>G28*P3</f>
        <v>333.26831999999996</v>
      </c>
      <c r="I28" s="3">
        <v>684</v>
      </c>
      <c r="J28" s="3">
        <f>I28*P3</f>
        <v>474.90735599999999</v>
      </c>
      <c r="K28" s="3">
        <v>1164</v>
      </c>
      <c r="L28" s="5">
        <v>0</v>
      </c>
      <c r="M28" s="3">
        <v>805.32744161441394</v>
      </c>
      <c r="N28" s="3">
        <v>805.32744161441394</v>
      </c>
      <c r="O28" s="3">
        <v>0.25068168327789886</v>
      </c>
      <c r="P28" s="3">
        <v>960.59</v>
      </c>
      <c r="Q28" s="3">
        <v>805.57812329769183</v>
      </c>
    </row>
    <row r="29" spans="1:17" x14ac:dyDescent="0.25">
      <c r="A29" s="1" t="s">
        <v>24</v>
      </c>
      <c r="B29" s="6">
        <v>41985.350671296299</v>
      </c>
      <c r="C29" s="6">
        <v>42060.065763888888</v>
      </c>
      <c r="D29" s="3">
        <v>291</v>
      </c>
      <c r="E29" s="3">
        <v>0</v>
      </c>
      <c r="F29" s="3">
        <f>E29*P3</f>
        <v>0</v>
      </c>
      <c r="G29" s="3">
        <v>0</v>
      </c>
      <c r="H29" s="3">
        <f>G29*P3</f>
        <v>0</v>
      </c>
      <c r="I29" s="3">
        <v>291</v>
      </c>
      <c r="J29" s="3">
        <f>I29*P3</f>
        <v>202.04391899999999</v>
      </c>
      <c r="K29" s="3">
        <v>291</v>
      </c>
      <c r="L29" s="5">
        <v>0</v>
      </c>
      <c r="M29" s="3">
        <v>201.33186040360349</v>
      </c>
      <c r="N29" s="3">
        <v>201.33186040360349</v>
      </c>
      <c r="O29" s="3">
        <v>6.2670420819474715E-2</v>
      </c>
      <c r="P29" s="3">
        <v>216.31</v>
      </c>
      <c r="Q29" s="3">
        <v>201.39453082442296</v>
      </c>
    </row>
    <row r="30" spans="1:17" x14ac:dyDescent="0.25">
      <c r="A30" s="1" t="s">
        <v>194</v>
      </c>
      <c r="B30" s="6">
        <v>41985.350671296299</v>
      </c>
      <c r="C30" s="6">
        <v>42059.577719907407</v>
      </c>
      <c r="D30" s="3">
        <v>2730</v>
      </c>
      <c r="E30" s="3">
        <v>330</v>
      </c>
      <c r="F30" s="3">
        <f>E30*P3</f>
        <v>229.12196999999998</v>
      </c>
      <c r="G30" s="3">
        <v>1680</v>
      </c>
      <c r="H30" s="3">
        <f>G30*P3</f>
        <v>1166.43912</v>
      </c>
      <c r="I30" s="3">
        <v>720</v>
      </c>
      <c r="J30" s="3">
        <f>I30*P3</f>
        <v>499.90247999999997</v>
      </c>
      <c r="K30" s="3">
        <v>2730</v>
      </c>
      <c r="L30" s="5">
        <v>0</v>
      </c>
      <c r="M30" s="3">
        <v>1888.7834326523628</v>
      </c>
      <c r="N30" s="3">
        <v>1888.7834326523628</v>
      </c>
      <c r="O30" s="3">
        <v>0.58793899944043293</v>
      </c>
      <c r="P30" s="3">
        <v>1899.82</v>
      </c>
      <c r="Q30" s="3">
        <v>1889.371371651803</v>
      </c>
    </row>
    <row r="31" spans="1:17" x14ac:dyDescent="0.25">
      <c r="A31" s="1" t="s">
        <v>25</v>
      </c>
      <c r="B31" s="6">
        <v>41985.350613425922</v>
      </c>
      <c r="C31" s="6">
        <v>42062.590810185182</v>
      </c>
      <c r="D31" s="3">
        <v>16859</v>
      </c>
      <c r="E31" s="3">
        <v>6284</v>
      </c>
      <c r="F31" s="3">
        <f>E31*P3</f>
        <v>4363.0377559999997</v>
      </c>
      <c r="G31" s="3">
        <v>9056</v>
      </c>
      <c r="H31" s="3">
        <f>G31*P3</f>
        <v>6287.6623039999995</v>
      </c>
      <c r="I31" s="3">
        <v>1519</v>
      </c>
      <c r="J31" s="3">
        <f>I31*P3</f>
        <v>1054.6553709999998</v>
      </c>
      <c r="K31" s="3">
        <v>16859</v>
      </c>
      <c r="L31" s="5">
        <v>0</v>
      </c>
      <c r="M31" s="3">
        <v>11664.102524207392</v>
      </c>
      <c r="N31" s="3">
        <v>11664.102524207392</v>
      </c>
      <c r="O31" s="3">
        <v>3.6307925243832448</v>
      </c>
      <c r="P31" s="3">
        <v>8514.34</v>
      </c>
      <c r="Q31" s="3">
        <v>11667.733316731776</v>
      </c>
    </row>
    <row r="32" spans="1:17" x14ac:dyDescent="0.25">
      <c r="A32" s="1" t="s">
        <v>26</v>
      </c>
      <c r="B32" s="6">
        <v>42051.565798611111</v>
      </c>
      <c r="C32" s="6">
        <v>42054.57136574074</v>
      </c>
      <c r="D32" s="3">
        <v>12094</v>
      </c>
      <c r="E32" s="3">
        <v>882</v>
      </c>
      <c r="F32" s="3">
        <f>E32*P3</f>
        <v>612.380538</v>
      </c>
      <c r="G32" s="3">
        <v>10752</v>
      </c>
      <c r="H32" s="3">
        <f>G32*P3</f>
        <v>7465.2103679999991</v>
      </c>
      <c r="I32" s="3">
        <v>460</v>
      </c>
      <c r="J32" s="3">
        <f>I32*P3</f>
        <v>319.38213999999999</v>
      </c>
      <c r="K32" s="3">
        <v>12094</v>
      </c>
      <c r="L32" s="5">
        <v>0</v>
      </c>
      <c r="M32" s="3">
        <v>8367.3797928562908</v>
      </c>
      <c r="N32" s="3">
        <v>8367.3797928562908</v>
      </c>
      <c r="O32" s="3">
        <v>2.6045913037482036</v>
      </c>
      <c r="P32" s="3">
        <v>10290.36</v>
      </c>
      <c r="Q32" s="3">
        <v>8369.9843841600396</v>
      </c>
    </row>
    <row r="33" spans="1:17" x14ac:dyDescent="0.25">
      <c r="A33" s="1" t="s">
        <v>27</v>
      </c>
      <c r="B33" s="6">
        <v>42043.663506944446</v>
      </c>
      <c r="C33" s="6">
        <v>42062.431423611109</v>
      </c>
      <c r="D33" s="3">
        <v>12892</v>
      </c>
      <c r="E33" s="3">
        <v>1122</v>
      </c>
      <c r="F33" s="3">
        <f>E33*P3</f>
        <v>779.01469799999995</v>
      </c>
      <c r="G33" s="3">
        <v>11440</v>
      </c>
      <c r="H33" s="3">
        <f>G33*P3</f>
        <v>7942.8949599999996</v>
      </c>
      <c r="I33" s="3">
        <v>330</v>
      </c>
      <c r="J33" s="3">
        <f>I33*P3</f>
        <v>229.12196999999998</v>
      </c>
      <c r="K33" s="3">
        <v>12892</v>
      </c>
      <c r="L33" s="5">
        <v>0</v>
      </c>
      <c r="M33" s="3">
        <v>8919.485719323904</v>
      </c>
      <c r="N33" s="3">
        <v>8919.485719323904</v>
      </c>
      <c r="O33" s="3">
        <v>2.7764503958923301</v>
      </c>
      <c r="P33" s="3">
        <v>8601.86</v>
      </c>
      <c r="Q33" s="3">
        <v>8922.2621697197974</v>
      </c>
    </row>
    <row r="34" spans="1:17" x14ac:dyDescent="0.25">
      <c r="A34" s="1" t="s">
        <v>28</v>
      </c>
      <c r="B34" s="6">
        <v>41985.350659722222</v>
      </c>
      <c r="C34" s="6">
        <v>42059.880752314813</v>
      </c>
      <c r="D34" s="3">
        <v>1320</v>
      </c>
      <c r="E34" s="3">
        <v>688</v>
      </c>
      <c r="F34" s="3">
        <f>E34*P3</f>
        <v>477.68459199999995</v>
      </c>
      <c r="G34" s="3">
        <v>584</v>
      </c>
      <c r="H34" s="3">
        <f>G34*P3</f>
        <v>405.47645599999998</v>
      </c>
      <c r="I34" s="3">
        <v>48</v>
      </c>
      <c r="J34" s="3">
        <f>I34*P3</f>
        <v>33.326831999999996</v>
      </c>
      <c r="K34" s="3">
        <v>1320</v>
      </c>
      <c r="L34" s="5">
        <v>0</v>
      </c>
      <c r="M34" s="3">
        <v>913.25792348026323</v>
      </c>
      <c r="N34" s="3">
        <v>913.25792348026323</v>
      </c>
      <c r="O34" s="3">
        <v>0.28427819753163786</v>
      </c>
      <c r="P34" s="3">
        <v>897.97</v>
      </c>
      <c r="Q34" s="3">
        <v>913.54220167779488</v>
      </c>
    </row>
    <row r="35" spans="1:17" x14ac:dyDescent="0.25">
      <c r="A35" s="1" t="s">
        <v>29</v>
      </c>
      <c r="B35" s="6">
        <v>41985.350671296299</v>
      </c>
      <c r="C35" s="6">
        <v>42059.376516203702</v>
      </c>
      <c r="D35" s="3">
        <v>726</v>
      </c>
      <c r="E35" s="3">
        <v>36</v>
      </c>
      <c r="F35" s="3">
        <f>E35*P3</f>
        <v>24.995123999999997</v>
      </c>
      <c r="G35" s="3">
        <v>360</v>
      </c>
      <c r="H35" s="3">
        <f>G35*P3</f>
        <v>249.95123999999998</v>
      </c>
      <c r="I35" s="3">
        <v>330</v>
      </c>
      <c r="J35" s="3">
        <f>I35*P3</f>
        <v>229.12196999999998</v>
      </c>
      <c r="K35" s="3">
        <v>726</v>
      </c>
      <c r="L35" s="5">
        <v>0</v>
      </c>
      <c r="M35" s="3">
        <v>502.29185791414477</v>
      </c>
      <c r="N35" s="3">
        <v>502.29185791414477</v>
      </c>
      <c r="O35" s="3">
        <v>0.15635300864240084</v>
      </c>
      <c r="P35" s="3">
        <v>565.67999999999995</v>
      </c>
      <c r="Q35" s="3">
        <v>502.44821092278721</v>
      </c>
    </row>
    <row r="36" spans="1:17" x14ac:dyDescent="0.25">
      <c r="A36" s="1" t="s">
        <v>30</v>
      </c>
      <c r="B36" s="6">
        <v>42061.725451388891</v>
      </c>
      <c r="C36" s="6">
        <v>42102.692511574074</v>
      </c>
      <c r="D36" s="3">
        <v>1524</v>
      </c>
      <c r="E36" s="3">
        <v>0</v>
      </c>
      <c r="F36" s="3">
        <f>E36*P3</f>
        <v>0</v>
      </c>
      <c r="G36" s="3">
        <v>0</v>
      </c>
      <c r="H36" s="3">
        <f>G36*P3</f>
        <v>0</v>
      </c>
      <c r="I36" s="3">
        <v>1524</v>
      </c>
      <c r="J36" s="3">
        <f>I36*P3</f>
        <v>1058.1269159999999</v>
      </c>
      <c r="K36" s="3">
        <v>1524</v>
      </c>
      <c r="L36" s="5">
        <v>0</v>
      </c>
      <c r="M36" s="3">
        <v>1054.3977843817586</v>
      </c>
      <c r="N36" s="3">
        <v>1054.3977843817586</v>
      </c>
      <c r="O36" s="3">
        <v>0.32821210078652735</v>
      </c>
      <c r="P36" s="3">
        <v>1042.4100000000001</v>
      </c>
      <c r="Q36" s="3">
        <v>1054.725996482545</v>
      </c>
    </row>
    <row r="37" spans="1:17" x14ac:dyDescent="0.25">
      <c r="A37" s="1" t="s">
        <v>31</v>
      </c>
      <c r="B37" s="6">
        <v>41985.350682870368</v>
      </c>
      <c r="C37" s="6">
        <v>42062.362835648149</v>
      </c>
      <c r="D37" s="3">
        <v>356</v>
      </c>
      <c r="E37" s="3">
        <v>20</v>
      </c>
      <c r="F37" s="3">
        <f>E37*P3</f>
        <v>13.88618</v>
      </c>
      <c r="G37" s="3">
        <v>0</v>
      </c>
      <c r="H37" s="3">
        <f>G37*P3</f>
        <v>0</v>
      </c>
      <c r="I37" s="3">
        <v>336</v>
      </c>
      <c r="J37" s="3">
        <f>I37*P3</f>
        <v>233.28782399999997</v>
      </c>
      <c r="K37" s="3">
        <v>356</v>
      </c>
      <c r="L37" s="5">
        <v>0</v>
      </c>
      <c r="M37" s="3">
        <v>246.30289451437403</v>
      </c>
      <c r="N37" s="3">
        <v>246.30289451437403</v>
      </c>
      <c r="O37" s="3">
        <v>7.666896842519931E-2</v>
      </c>
      <c r="P37" s="3">
        <v>540.77</v>
      </c>
      <c r="Q37" s="3">
        <v>246.37956348279923</v>
      </c>
    </row>
    <row r="38" spans="1:17" x14ac:dyDescent="0.25">
      <c r="A38" s="1" t="s">
        <v>32</v>
      </c>
      <c r="B38" s="6">
        <v>41992.571134259262</v>
      </c>
      <c r="C38" s="6">
        <v>42102.687002314815</v>
      </c>
      <c r="D38" s="3">
        <v>7220</v>
      </c>
      <c r="E38" s="3">
        <v>2650</v>
      </c>
      <c r="F38" s="3">
        <f>E38*P3</f>
        <v>1839.9188499999998</v>
      </c>
      <c r="G38" s="3">
        <v>3696</v>
      </c>
      <c r="H38" s="3">
        <f>G38*P3</f>
        <v>2566.166064</v>
      </c>
      <c r="I38" s="3">
        <v>874</v>
      </c>
      <c r="J38" s="3">
        <f>I38*P3</f>
        <v>606.82606599999997</v>
      </c>
      <c r="K38" s="3">
        <v>7220</v>
      </c>
      <c r="L38" s="5">
        <v>0</v>
      </c>
      <c r="M38" s="3">
        <v>4995.2440966117429</v>
      </c>
      <c r="N38" s="3">
        <v>4995.2440966117429</v>
      </c>
      <c r="O38" s="3">
        <v>1.5549155955897163</v>
      </c>
      <c r="P38" s="3">
        <v>5290.69</v>
      </c>
      <c r="Q38" s="3">
        <v>4996.7990122073325</v>
      </c>
    </row>
    <row r="39" spans="1:17" x14ac:dyDescent="0.25">
      <c r="A39" s="1" t="s">
        <v>33</v>
      </c>
      <c r="B39" s="6">
        <v>41985.350636574076</v>
      </c>
      <c r="C39" s="6">
        <v>42102.674629629626</v>
      </c>
      <c r="D39" s="3">
        <v>13102</v>
      </c>
      <c r="E39" s="3">
        <v>128</v>
      </c>
      <c r="F39" s="3">
        <f>E39*P3</f>
        <v>88.871551999999994</v>
      </c>
      <c r="G39" s="3">
        <v>8132</v>
      </c>
      <c r="H39" s="3">
        <f>G39*P3</f>
        <v>5646.1207879999993</v>
      </c>
      <c r="I39" s="3">
        <v>4842</v>
      </c>
      <c r="J39" s="3">
        <f>I39*P3</f>
        <v>3361.8441779999998</v>
      </c>
      <c r="K39" s="3">
        <v>13102</v>
      </c>
      <c r="L39" s="5">
        <v>0</v>
      </c>
      <c r="M39" s="3">
        <v>9064.7767526048556</v>
      </c>
      <c r="N39" s="3">
        <v>9064.7767526048556</v>
      </c>
      <c r="O39" s="3">
        <v>2.8216764727723631</v>
      </c>
      <c r="P39" s="3">
        <v>6262.3</v>
      </c>
      <c r="Q39" s="3">
        <v>9067.5984290776287</v>
      </c>
    </row>
    <row r="40" spans="1:17" x14ac:dyDescent="0.25">
      <c r="A40" s="1" t="s">
        <v>34</v>
      </c>
      <c r="B40" s="6">
        <v>42025.559108796297</v>
      </c>
      <c r="C40" s="6">
        <v>42102.636481481481</v>
      </c>
      <c r="D40" s="3">
        <v>8715</v>
      </c>
      <c r="E40" s="3">
        <v>2224</v>
      </c>
      <c r="F40" s="3">
        <f>E40*P3</f>
        <v>1544.1432159999999</v>
      </c>
      <c r="G40" s="3">
        <v>4220</v>
      </c>
      <c r="H40" s="3">
        <f>G40*P3</f>
        <v>2929.98398</v>
      </c>
      <c r="I40" s="3">
        <v>2271</v>
      </c>
      <c r="J40" s="3">
        <f>I40*P3</f>
        <v>1576.7757389999999</v>
      </c>
      <c r="K40" s="3">
        <v>8715</v>
      </c>
      <c r="L40" s="5">
        <v>0</v>
      </c>
      <c r="M40" s="3">
        <v>6029.5778811594655</v>
      </c>
      <c r="N40" s="3">
        <v>6029.5778811594655</v>
      </c>
      <c r="O40" s="3">
        <v>1.8768821905213819</v>
      </c>
      <c r="P40" s="3">
        <v>5802.65</v>
      </c>
      <c r="Q40" s="3">
        <v>6031.4547633499869</v>
      </c>
    </row>
    <row r="41" spans="1:17" x14ac:dyDescent="0.25">
      <c r="A41" s="1" t="s">
        <v>35</v>
      </c>
      <c r="B41" s="6">
        <v>41985.350682870368</v>
      </c>
      <c r="C41" s="6">
        <v>42108.516053240739</v>
      </c>
      <c r="D41" s="3">
        <v>220</v>
      </c>
      <c r="E41" s="3">
        <v>0</v>
      </c>
      <c r="F41" s="3">
        <f>E41*P3</f>
        <v>0</v>
      </c>
      <c r="G41" s="3">
        <v>0</v>
      </c>
      <c r="H41" s="3">
        <f>G41*P3</f>
        <v>0</v>
      </c>
      <c r="I41" s="3">
        <v>220</v>
      </c>
      <c r="J41" s="3">
        <f>I41*P3</f>
        <v>152.74797999999998</v>
      </c>
      <c r="K41" s="3">
        <v>220</v>
      </c>
      <c r="L41" s="5">
        <v>0</v>
      </c>
      <c r="M41" s="3">
        <v>152.20965391337722</v>
      </c>
      <c r="N41" s="3">
        <v>152.20965391337722</v>
      </c>
      <c r="O41" s="3">
        <v>4.7379699588606314E-2</v>
      </c>
      <c r="P41" s="3">
        <v>156.54</v>
      </c>
      <c r="Q41" s="3">
        <v>152.25703361296581</v>
      </c>
    </row>
    <row r="42" spans="1:17" x14ac:dyDescent="0.25">
      <c r="A42" s="1" t="s">
        <v>137</v>
      </c>
      <c r="B42" s="6">
        <v>42058.798877314817</v>
      </c>
      <c r="C42" s="6">
        <v>42108.518333333333</v>
      </c>
      <c r="D42" s="3">
        <v>564</v>
      </c>
      <c r="E42" s="3">
        <v>0</v>
      </c>
      <c r="F42" s="3">
        <f>E42*P3</f>
        <v>0</v>
      </c>
      <c r="G42" s="3">
        <v>0</v>
      </c>
      <c r="H42" s="3">
        <f>G42*P3</f>
        <v>0</v>
      </c>
      <c r="I42" s="3">
        <v>564</v>
      </c>
      <c r="J42" s="3">
        <f>I42*P3</f>
        <v>391.59027599999996</v>
      </c>
      <c r="K42" s="3">
        <v>564</v>
      </c>
      <c r="L42" s="5">
        <v>0</v>
      </c>
      <c r="M42" s="3">
        <v>390.21020366883977</v>
      </c>
      <c r="N42" s="3">
        <v>390.21020366883977</v>
      </c>
      <c r="O42" s="3">
        <v>0.121464320763518</v>
      </c>
      <c r="P42" s="3">
        <v>327.31</v>
      </c>
      <c r="Q42" s="3">
        <v>390.33166798960326</v>
      </c>
    </row>
    <row r="43" spans="1:17" x14ac:dyDescent="0.25">
      <c r="A43" s="1" t="s">
        <v>136</v>
      </c>
      <c r="B43" s="6">
        <v>41985.350659722222</v>
      </c>
      <c r="C43" s="6">
        <v>42062.545787037037</v>
      </c>
      <c r="D43" s="3">
        <v>346</v>
      </c>
      <c r="E43" s="3">
        <v>0</v>
      </c>
      <c r="F43" s="3">
        <f>E43*P3</f>
        <v>0</v>
      </c>
      <c r="G43" s="3">
        <v>0</v>
      </c>
      <c r="H43" s="3">
        <f>G43*P3</f>
        <v>0</v>
      </c>
      <c r="I43" s="3">
        <v>346</v>
      </c>
      <c r="J43" s="3">
        <f>I43*P3</f>
        <v>240.23091399999998</v>
      </c>
      <c r="K43" s="3">
        <v>346</v>
      </c>
      <c r="L43" s="5">
        <v>0</v>
      </c>
      <c r="M43" s="3">
        <v>239.38427388194779</v>
      </c>
      <c r="N43" s="3">
        <v>239.38427388194779</v>
      </c>
      <c r="O43" s="3">
        <v>7.4515345716626297E-2</v>
      </c>
      <c r="P43" s="3">
        <v>281.77</v>
      </c>
      <c r="Q43" s="3">
        <v>239.45878922766443</v>
      </c>
    </row>
    <row r="44" spans="1:17" x14ac:dyDescent="0.25">
      <c r="A44" s="1" t="s">
        <v>36</v>
      </c>
      <c r="B44" s="6">
        <v>42060.40929398148</v>
      </c>
      <c r="C44" s="6">
        <v>42102.57540509259</v>
      </c>
      <c r="D44" s="3">
        <v>504</v>
      </c>
      <c r="E44" s="3">
        <v>0</v>
      </c>
      <c r="F44" s="3">
        <f>E44*P3</f>
        <v>0</v>
      </c>
      <c r="G44" s="3">
        <v>0</v>
      </c>
      <c r="H44" s="3">
        <f>G44*P3</f>
        <v>0</v>
      </c>
      <c r="I44" s="3">
        <v>504</v>
      </c>
      <c r="J44" s="3">
        <f>I44*P3</f>
        <v>349.931736</v>
      </c>
      <c r="K44" s="3">
        <v>504</v>
      </c>
      <c r="L44" s="5">
        <v>0</v>
      </c>
      <c r="M44" s="3">
        <v>348.69847987428233</v>
      </c>
      <c r="N44" s="3">
        <v>348.69847987428233</v>
      </c>
      <c r="O44" s="3">
        <v>0.10854258451207992</v>
      </c>
      <c r="P44" s="3">
        <v>268.95999999999998</v>
      </c>
      <c r="Q44" s="3">
        <v>348.80702245879439</v>
      </c>
    </row>
    <row r="45" spans="1:17" x14ac:dyDescent="0.25">
      <c r="A45" s="1" t="s">
        <v>37</v>
      </c>
      <c r="B45" s="6">
        <v>41985.350648148145</v>
      </c>
      <c r="C45" s="6">
        <v>42056.700046296297</v>
      </c>
      <c r="D45" s="3">
        <v>3876</v>
      </c>
      <c r="E45" s="3">
        <v>0</v>
      </c>
      <c r="F45" s="3">
        <f>E45*P3</f>
        <v>0</v>
      </c>
      <c r="G45" s="3">
        <v>2736</v>
      </c>
      <c r="H45" s="3">
        <f>G45*P3</f>
        <v>1899.629424</v>
      </c>
      <c r="I45" s="3">
        <v>1140</v>
      </c>
      <c r="J45" s="3">
        <f>I45*P3</f>
        <v>791.51225999999997</v>
      </c>
      <c r="K45" s="3">
        <v>3876</v>
      </c>
      <c r="L45" s="5">
        <v>0</v>
      </c>
      <c r="M45" s="3">
        <v>2681.6573571284093</v>
      </c>
      <c r="N45" s="3">
        <v>2681.6573571284093</v>
      </c>
      <c r="O45" s="3">
        <v>0.83474416184290035</v>
      </c>
      <c r="P45" s="20" t="s">
        <v>193</v>
      </c>
      <c r="Q45" s="3">
        <v>2682.4921012902523</v>
      </c>
    </row>
    <row r="46" spans="1:17" x14ac:dyDescent="0.25">
      <c r="A46" s="1" t="s">
        <v>138</v>
      </c>
      <c r="B46" s="6">
        <v>42059.771689814814</v>
      </c>
      <c r="C46" s="6">
        <v>42059.816608796296</v>
      </c>
      <c r="D46" s="3">
        <v>360</v>
      </c>
      <c r="E46" s="3">
        <v>0</v>
      </c>
      <c r="F46" s="3">
        <f>E46*P3</f>
        <v>0</v>
      </c>
      <c r="G46" s="3">
        <v>0</v>
      </c>
      <c r="H46" s="3">
        <f>G46*P3</f>
        <v>0</v>
      </c>
      <c r="I46" s="3">
        <v>360</v>
      </c>
      <c r="J46" s="3">
        <f>I46*P3</f>
        <v>249.95123999999998</v>
      </c>
      <c r="K46" s="3">
        <v>360</v>
      </c>
      <c r="L46" s="5">
        <v>0</v>
      </c>
      <c r="M46" s="3">
        <v>249.07034276734453</v>
      </c>
      <c r="N46" s="3">
        <v>249.07034276734453</v>
      </c>
      <c r="O46" s="3">
        <v>7.7530417508628519E-2</v>
      </c>
      <c r="P46" s="20" t="s">
        <v>193</v>
      </c>
      <c r="Q46" s="3">
        <v>249.14787318485315</v>
      </c>
    </row>
    <row r="47" spans="1:17" x14ac:dyDescent="0.25">
      <c r="A47" s="1" t="s">
        <v>38</v>
      </c>
      <c r="B47" s="6">
        <v>42061.555289351854</v>
      </c>
      <c r="C47" s="2" t="s">
        <v>17</v>
      </c>
      <c r="D47" s="3">
        <v>176</v>
      </c>
      <c r="E47" s="3">
        <v>80</v>
      </c>
      <c r="F47" s="3">
        <f>E47*P3</f>
        <v>55.544719999999998</v>
      </c>
      <c r="G47" s="3">
        <v>0</v>
      </c>
      <c r="H47" s="3">
        <f>G47*P3</f>
        <v>0</v>
      </c>
      <c r="I47" s="3">
        <v>96</v>
      </c>
      <c r="J47" s="3">
        <f>I47*P3</f>
        <v>66.653663999999992</v>
      </c>
      <c r="K47" s="3">
        <v>176</v>
      </c>
      <c r="L47" s="5">
        <v>0</v>
      </c>
      <c r="M47" s="3">
        <v>121.76772313070177</v>
      </c>
      <c r="N47" s="3">
        <v>121.76772313070177</v>
      </c>
      <c r="O47" s="3">
        <v>3.7903759670885051E-2</v>
      </c>
      <c r="P47" s="3">
        <v>324.45999999999998</v>
      </c>
      <c r="Q47" s="3">
        <v>121.80562689037265</v>
      </c>
    </row>
    <row r="48" spans="1:17" x14ac:dyDescent="0.25">
      <c r="A48" s="1" t="s">
        <v>39</v>
      </c>
      <c r="B48" s="6">
        <v>41985.350648148145</v>
      </c>
      <c r="C48" s="6">
        <v>42102.565057870372</v>
      </c>
      <c r="D48" s="3">
        <v>5405</v>
      </c>
      <c r="E48" s="3">
        <v>1382</v>
      </c>
      <c r="F48" s="3">
        <f>E48*P3</f>
        <v>959.53503799999999</v>
      </c>
      <c r="G48" s="3">
        <v>3268</v>
      </c>
      <c r="H48" s="3">
        <f>G48*P3</f>
        <v>2269.001812</v>
      </c>
      <c r="I48" s="3">
        <v>755</v>
      </c>
      <c r="J48" s="3">
        <f>I48*P3</f>
        <v>524.20329499999991</v>
      </c>
      <c r="K48" s="3">
        <v>5405</v>
      </c>
      <c r="L48" s="5">
        <v>0</v>
      </c>
      <c r="M48" s="3">
        <v>3739.514451826381</v>
      </c>
      <c r="N48" s="3">
        <v>3739.514451826381</v>
      </c>
      <c r="O48" s="3">
        <v>1.1640330739837141</v>
      </c>
      <c r="P48" s="3">
        <v>4099.5600000000004</v>
      </c>
      <c r="Q48" s="3">
        <v>3740.6784849003648</v>
      </c>
    </row>
    <row r="49" spans="1:17" x14ac:dyDescent="0.25">
      <c r="A49" s="1" t="s">
        <v>40</v>
      </c>
      <c r="B49" s="6">
        <v>42062.591516203705</v>
      </c>
      <c r="C49" s="6">
        <v>42062.629606481481</v>
      </c>
      <c r="D49" s="3">
        <v>888</v>
      </c>
      <c r="E49" s="3">
        <v>0</v>
      </c>
      <c r="F49" s="3">
        <f>E49*P3</f>
        <v>0</v>
      </c>
      <c r="G49" s="3">
        <v>0</v>
      </c>
      <c r="H49" s="3">
        <f>G49*P3</f>
        <v>0</v>
      </c>
      <c r="I49" s="3">
        <v>888</v>
      </c>
      <c r="J49" s="3">
        <f>I49*P3</f>
        <v>616.54639199999997</v>
      </c>
      <c r="K49" s="3">
        <v>888</v>
      </c>
      <c r="L49" s="5">
        <v>0</v>
      </c>
      <c r="M49" s="3">
        <v>614.37351215944977</v>
      </c>
      <c r="N49" s="3">
        <v>614.37351215944977</v>
      </c>
      <c r="O49" s="3">
        <v>0.19124169652128367</v>
      </c>
      <c r="P49" s="20" t="s">
        <v>193</v>
      </c>
      <c r="Q49" s="3">
        <v>614.56475385597116</v>
      </c>
    </row>
    <row r="50" spans="1:17" x14ac:dyDescent="0.25">
      <c r="A50" s="1" t="s">
        <v>139</v>
      </c>
      <c r="B50" s="6">
        <v>42040.573645833334</v>
      </c>
      <c r="C50" s="6">
        <v>42102.540370370371</v>
      </c>
      <c r="D50" s="3">
        <v>3819</v>
      </c>
      <c r="E50" s="3">
        <v>0</v>
      </c>
      <c r="F50" s="3">
        <f>E50*P3</f>
        <v>0</v>
      </c>
      <c r="G50" s="3">
        <v>3024</v>
      </c>
      <c r="H50" s="3">
        <f>G50*P3</f>
        <v>2099.590416</v>
      </c>
      <c r="I50" s="3">
        <v>795</v>
      </c>
      <c r="J50" s="3">
        <f>I50*P3</f>
        <v>551.97565499999996</v>
      </c>
      <c r="K50" s="3">
        <v>3819</v>
      </c>
      <c r="L50" s="5">
        <v>0</v>
      </c>
      <c r="M50" s="3">
        <v>2642.2212195235797</v>
      </c>
      <c r="N50" s="3">
        <v>2642.2212195235797</v>
      </c>
      <c r="O50" s="3">
        <v>0.82246851240403418</v>
      </c>
      <c r="P50" s="3">
        <v>2198.67</v>
      </c>
      <c r="Q50" s="3">
        <v>2643.0436880359839</v>
      </c>
    </row>
    <row r="51" spans="1:17" x14ac:dyDescent="0.25">
      <c r="A51" s="1" t="s">
        <v>41</v>
      </c>
      <c r="B51" s="6">
        <v>42062.503657407404</v>
      </c>
      <c r="C51" s="6">
        <v>42102.517152777778</v>
      </c>
      <c r="D51" s="3">
        <v>180</v>
      </c>
      <c r="E51" s="3">
        <v>0</v>
      </c>
      <c r="F51" s="3">
        <f>E51*P3</f>
        <v>0</v>
      </c>
      <c r="G51" s="3">
        <v>0</v>
      </c>
      <c r="H51" s="3">
        <f>G51*P3</f>
        <v>0</v>
      </c>
      <c r="I51" s="3">
        <v>180</v>
      </c>
      <c r="J51" s="3">
        <f>I51*P3</f>
        <v>124.97561999999999</v>
      </c>
      <c r="K51" s="3">
        <v>180</v>
      </c>
      <c r="L51" s="5">
        <v>0</v>
      </c>
      <c r="M51" s="3">
        <v>124.53517138367226</v>
      </c>
      <c r="N51" s="3">
        <v>124.53517138367226</v>
      </c>
      <c r="O51" s="3">
        <v>3.8765208754314252E-2</v>
      </c>
      <c r="P51" s="3">
        <v>102.46</v>
      </c>
      <c r="Q51" s="3">
        <v>124.57393659242658</v>
      </c>
    </row>
    <row r="52" spans="1:17" x14ac:dyDescent="0.25">
      <c r="A52" s="1" t="s">
        <v>42</v>
      </c>
      <c r="B52" s="6">
        <v>41985.350682870368</v>
      </c>
      <c r="C52" s="6">
        <v>42061.980023148149</v>
      </c>
      <c r="D52" s="3">
        <v>1464</v>
      </c>
      <c r="E52" s="3">
        <v>648</v>
      </c>
      <c r="F52" s="3">
        <f>E52*P3</f>
        <v>449.91223199999996</v>
      </c>
      <c r="G52" s="3">
        <v>528</v>
      </c>
      <c r="H52" s="3">
        <f>G52*P3</f>
        <v>366.59515199999998</v>
      </c>
      <c r="I52" s="3">
        <v>288</v>
      </c>
      <c r="J52" s="3">
        <f>I52*P3</f>
        <v>199.96099199999998</v>
      </c>
      <c r="K52" s="3">
        <v>1464</v>
      </c>
      <c r="L52" s="5">
        <v>0</v>
      </c>
      <c r="M52" s="3">
        <v>1012.8860605872011</v>
      </c>
      <c r="N52" s="3">
        <v>1012.8860605872011</v>
      </c>
      <c r="O52" s="3">
        <v>0.3152903645350893</v>
      </c>
      <c r="P52" s="3">
        <v>200</v>
      </c>
      <c r="Q52" s="3">
        <v>1013.2013509517361</v>
      </c>
    </row>
    <row r="53" spans="1:17" x14ac:dyDescent="0.25">
      <c r="A53" s="1" t="s">
        <v>43</v>
      </c>
      <c r="B53" s="6">
        <v>41985.350636574076</v>
      </c>
      <c r="C53" s="6">
        <v>42061.631365740737</v>
      </c>
      <c r="D53" s="3">
        <v>1773</v>
      </c>
      <c r="E53" s="3">
        <v>0</v>
      </c>
      <c r="F53" s="3">
        <f>E53*P3</f>
        <v>0</v>
      </c>
      <c r="G53" s="3">
        <v>1388</v>
      </c>
      <c r="H53" s="3">
        <f>G53*P3</f>
        <v>963.70089199999995</v>
      </c>
      <c r="I53" s="3">
        <v>385</v>
      </c>
      <c r="J53" s="3">
        <f>I53*P3</f>
        <v>267.308965</v>
      </c>
      <c r="K53" s="3">
        <v>1773</v>
      </c>
      <c r="L53" s="5">
        <v>0</v>
      </c>
      <c r="M53" s="3">
        <v>1226.6714381291717</v>
      </c>
      <c r="N53" s="3">
        <v>1226.6714381291717</v>
      </c>
      <c r="O53" s="3">
        <v>0.3818373062299954</v>
      </c>
      <c r="P53" s="3">
        <v>933.19</v>
      </c>
      <c r="Q53" s="3">
        <v>1227.0532754354017</v>
      </c>
    </row>
    <row r="54" spans="1:17" x14ac:dyDescent="0.25">
      <c r="A54" s="1" t="s">
        <v>140</v>
      </c>
      <c r="B54" s="6">
        <v>41985.350648148145</v>
      </c>
      <c r="C54" s="6">
        <v>42107.483310185184</v>
      </c>
      <c r="D54" s="3">
        <v>16265</v>
      </c>
      <c r="E54" s="3">
        <v>8820</v>
      </c>
      <c r="F54" s="3">
        <f>E54*P3</f>
        <v>6123.8053799999998</v>
      </c>
      <c r="G54" s="3">
        <v>4140</v>
      </c>
      <c r="H54" s="3">
        <f>G54*P3</f>
        <v>2874.4392599999996</v>
      </c>
      <c r="I54" s="3">
        <v>3305</v>
      </c>
      <c r="J54" s="3">
        <f>I54*P3</f>
        <v>2294.691245</v>
      </c>
      <c r="K54" s="3">
        <v>16265</v>
      </c>
      <c r="L54" s="5">
        <v>0</v>
      </c>
      <c r="M54" s="3">
        <v>11253.136458641275</v>
      </c>
      <c r="N54" s="3">
        <v>11253.136458641275</v>
      </c>
      <c r="O54" s="3">
        <v>3.5028673354940074</v>
      </c>
      <c r="P54" s="3">
        <v>10368.27</v>
      </c>
      <c r="Q54" s="3">
        <v>11256.639325976768</v>
      </c>
    </row>
    <row r="55" spans="1:17" x14ac:dyDescent="0.25">
      <c r="A55" s="1" t="s">
        <v>44</v>
      </c>
      <c r="B55" s="6">
        <v>41985.350659722222</v>
      </c>
      <c r="C55" s="6">
        <v>42102.503842592596</v>
      </c>
      <c r="D55" s="3">
        <v>4920</v>
      </c>
      <c r="E55" s="3">
        <v>480</v>
      </c>
      <c r="F55" s="3">
        <f>E55*P3</f>
        <v>333.26831999999996</v>
      </c>
      <c r="G55" s="3">
        <v>1440</v>
      </c>
      <c r="H55" s="3">
        <f>G55*P3</f>
        <v>999.80495999999994</v>
      </c>
      <c r="I55" s="3">
        <v>3000</v>
      </c>
      <c r="J55" s="3">
        <f>I55*P3</f>
        <v>2082.9269999999997</v>
      </c>
      <c r="K55" s="3">
        <v>4920</v>
      </c>
      <c r="L55" s="5">
        <v>0</v>
      </c>
      <c r="M55" s="3">
        <v>3403.9613511537086</v>
      </c>
      <c r="N55" s="3">
        <v>3403.9613511537086</v>
      </c>
      <c r="O55" s="3">
        <v>1.059582372617923</v>
      </c>
      <c r="P55" s="3">
        <v>2873.22</v>
      </c>
      <c r="Q55" s="3">
        <v>3405.0209335263266</v>
      </c>
    </row>
    <row r="56" spans="1:17" x14ac:dyDescent="0.25">
      <c r="A56" s="1" t="s">
        <v>45</v>
      </c>
      <c r="B56" s="6">
        <v>41985.350636574076</v>
      </c>
      <c r="C56" s="6">
        <v>42102.463217592594</v>
      </c>
      <c r="D56" s="3">
        <v>5203</v>
      </c>
      <c r="E56" s="3">
        <v>0</v>
      </c>
      <c r="F56" s="3">
        <f>E56*P3</f>
        <v>0</v>
      </c>
      <c r="G56" s="3">
        <v>176</v>
      </c>
      <c r="H56" s="3">
        <f>G56*P3</f>
        <v>122.19838399999999</v>
      </c>
      <c r="I56" s="3">
        <v>5027</v>
      </c>
      <c r="J56" s="3">
        <f>I56*P3</f>
        <v>3490.2913429999999</v>
      </c>
      <c r="K56" s="3">
        <v>5203</v>
      </c>
      <c r="L56" s="5">
        <v>0</v>
      </c>
      <c r="M56" s="3">
        <v>3599.758315051371</v>
      </c>
      <c r="N56" s="3">
        <v>3599.758315051371</v>
      </c>
      <c r="O56" s="3">
        <v>1.1205298952705394</v>
      </c>
      <c r="P56" s="3">
        <v>3803.92</v>
      </c>
      <c r="Q56" s="3">
        <v>3600.8788449466415</v>
      </c>
    </row>
    <row r="57" spans="1:17" x14ac:dyDescent="0.25">
      <c r="A57" s="1" t="s">
        <v>46</v>
      </c>
      <c r="B57" s="6">
        <v>41985.350613425922</v>
      </c>
      <c r="C57" s="6">
        <v>42047.300486111111</v>
      </c>
      <c r="D57" s="3">
        <v>3471</v>
      </c>
      <c r="E57" s="3">
        <v>512</v>
      </c>
      <c r="F57" s="3">
        <f>E57*P3</f>
        <v>355.48620799999998</v>
      </c>
      <c r="G57" s="3">
        <v>1176</v>
      </c>
      <c r="H57" s="3">
        <f>G57*P3</f>
        <v>816.507384</v>
      </c>
      <c r="I57" s="3">
        <v>1783</v>
      </c>
      <c r="J57" s="3">
        <f>I57*P3</f>
        <v>1237.952947</v>
      </c>
      <c r="K57" s="3">
        <v>3471</v>
      </c>
      <c r="L57" s="5">
        <v>0</v>
      </c>
      <c r="M57" s="3">
        <v>2401.4532215151467</v>
      </c>
      <c r="N57" s="3">
        <v>2401.4532215151467</v>
      </c>
      <c r="O57" s="3">
        <v>0.74752244214569319</v>
      </c>
      <c r="P57" s="3">
        <v>2163.1</v>
      </c>
      <c r="Q57" s="3">
        <v>2402.2007439572926</v>
      </c>
    </row>
    <row r="58" spans="1:17" x14ac:dyDescent="0.25">
      <c r="A58" s="1" t="s">
        <v>141</v>
      </c>
      <c r="B58" s="6">
        <v>41985.350671296299</v>
      </c>
      <c r="C58" s="6">
        <v>42102.383935185186</v>
      </c>
      <c r="D58" s="3">
        <v>228</v>
      </c>
      <c r="E58" s="3">
        <v>0</v>
      </c>
      <c r="F58" s="3">
        <f>E58*P3</f>
        <v>0</v>
      </c>
      <c r="G58" s="3">
        <v>0</v>
      </c>
      <c r="H58" s="3">
        <f>G58*P3</f>
        <v>0</v>
      </c>
      <c r="I58" s="3">
        <v>228</v>
      </c>
      <c r="J58" s="3">
        <f>I58*P3</f>
        <v>158.30245199999999</v>
      </c>
      <c r="K58" s="3">
        <v>228</v>
      </c>
      <c r="L58" s="5">
        <v>0</v>
      </c>
      <c r="M58" s="3">
        <v>157.74455041931819</v>
      </c>
      <c r="N58" s="3">
        <v>157.74455041931819</v>
      </c>
      <c r="O58" s="3">
        <v>4.9102597755464723E-2</v>
      </c>
      <c r="P58" s="20" t="s">
        <v>193</v>
      </c>
      <c r="Q58" s="3">
        <v>157.79365301707367</v>
      </c>
    </row>
    <row r="59" spans="1:17" x14ac:dyDescent="0.25">
      <c r="A59" s="1" t="s">
        <v>47</v>
      </c>
      <c r="B59" s="6">
        <v>41985.350659722222</v>
      </c>
      <c r="C59" s="6">
        <v>42062.31212962963</v>
      </c>
      <c r="D59" s="3">
        <v>1440</v>
      </c>
      <c r="E59" s="3">
        <v>0</v>
      </c>
      <c r="F59" s="3">
        <f>E59*P3</f>
        <v>0</v>
      </c>
      <c r="G59" s="3">
        <v>0</v>
      </c>
      <c r="H59" s="3">
        <f>G59*P3</f>
        <v>0</v>
      </c>
      <c r="I59" s="3">
        <v>1440</v>
      </c>
      <c r="J59" s="3">
        <f>I59*P3</f>
        <v>999.80495999999994</v>
      </c>
      <c r="K59" s="3">
        <v>1440</v>
      </c>
      <c r="L59" s="5">
        <v>0</v>
      </c>
      <c r="M59" s="3">
        <v>996.28137106937811</v>
      </c>
      <c r="N59" s="3">
        <v>996.28137106937811</v>
      </c>
      <c r="O59" s="3">
        <v>0.31012167003451407</v>
      </c>
      <c r="P59" s="3">
        <v>555</v>
      </c>
      <c r="Q59" s="3">
        <v>996.59149273941262</v>
      </c>
    </row>
    <row r="60" spans="1:17" x14ac:dyDescent="0.25">
      <c r="A60" s="1" t="s">
        <v>142</v>
      </c>
      <c r="B60" s="6">
        <v>42021.79215277778</v>
      </c>
      <c r="C60" s="6">
        <v>42044.871180555558</v>
      </c>
      <c r="D60" s="3">
        <v>1068</v>
      </c>
      <c r="E60" s="3">
        <v>0</v>
      </c>
      <c r="F60" s="3">
        <f>E60*P3</f>
        <v>0</v>
      </c>
      <c r="G60" s="3">
        <v>144</v>
      </c>
      <c r="H60" s="3">
        <f>G60*P3</f>
        <v>99.980495999999988</v>
      </c>
      <c r="I60" s="3">
        <v>924</v>
      </c>
      <c r="J60" s="3">
        <f>I60*P3</f>
        <v>641.541516</v>
      </c>
      <c r="K60" s="3">
        <v>1068</v>
      </c>
      <c r="L60" s="5">
        <v>0</v>
      </c>
      <c r="M60" s="3">
        <v>738.90868354312204</v>
      </c>
      <c r="N60" s="3">
        <v>738.90868354312204</v>
      </c>
      <c r="O60" s="3">
        <v>0.23000690527559792</v>
      </c>
      <c r="P60" s="3">
        <v>730.04</v>
      </c>
      <c r="Q60" s="3">
        <v>739.13869044839771</v>
      </c>
    </row>
    <row r="61" spans="1:17" x14ac:dyDescent="0.25">
      <c r="A61" s="1" t="s">
        <v>143</v>
      </c>
      <c r="B61" s="6">
        <v>42009.775949074072</v>
      </c>
      <c r="C61" s="6">
        <v>42044.782986111109</v>
      </c>
      <c r="D61" s="3">
        <v>1282</v>
      </c>
      <c r="E61" s="3">
        <v>500</v>
      </c>
      <c r="F61" s="3">
        <f>E61*P3</f>
        <v>347.15449999999998</v>
      </c>
      <c r="G61" s="3">
        <v>0</v>
      </c>
      <c r="H61" s="3">
        <f>G61*P3</f>
        <v>0</v>
      </c>
      <c r="I61" s="3">
        <v>782</v>
      </c>
      <c r="J61" s="3">
        <f>I61*P3</f>
        <v>542.94963799999994</v>
      </c>
      <c r="K61" s="3">
        <v>1282</v>
      </c>
      <c r="L61" s="5">
        <v>0</v>
      </c>
      <c r="M61" s="3">
        <v>886.96716507704355</v>
      </c>
      <c r="N61" s="3">
        <v>886.96716507704355</v>
      </c>
      <c r="O61" s="3">
        <v>0.27609443123906041</v>
      </c>
      <c r="P61" s="3">
        <v>846.74</v>
      </c>
      <c r="Q61" s="3">
        <v>887.24325950828268</v>
      </c>
    </row>
    <row r="62" spans="1:17" x14ac:dyDescent="0.25">
      <c r="A62" s="1" t="s">
        <v>144</v>
      </c>
      <c r="B62" s="6">
        <v>41985.350648148145</v>
      </c>
      <c r="C62" s="6">
        <v>42102.381990740738</v>
      </c>
      <c r="D62" s="3">
        <v>360</v>
      </c>
      <c r="E62" s="3">
        <v>0</v>
      </c>
      <c r="F62" s="3">
        <f>E62*P3</f>
        <v>0</v>
      </c>
      <c r="G62" s="3">
        <v>0</v>
      </c>
      <c r="H62" s="3">
        <f>G62*P3</f>
        <v>0</v>
      </c>
      <c r="I62" s="3">
        <v>360</v>
      </c>
      <c r="J62" s="3">
        <f>I62*P3</f>
        <v>249.95123999999998</v>
      </c>
      <c r="K62" s="3">
        <v>360</v>
      </c>
      <c r="L62" s="5">
        <v>0</v>
      </c>
      <c r="M62" s="3">
        <v>249.07034276734453</v>
      </c>
      <c r="N62" s="3">
        <v>249.07034276734453</v>
      </c>
      <c r="O62" s="3">
        <v>7.7530417508628519E-2</v>
      </c>
      <c r="P62" s="3">
        <v>298.85000000000002</v>
      </c>
      <c r="Q62" s="3">
        <v>249.14787318485315</v>
      </c>
    </row>
    <row r="63" spans="1:17" x14ac:dyDescent="0.25">
      <c r="A63" s="1" t="s">
        <v>48</v>
      </c>
      <c r="B63" s="6">
        <v>41985.350671296299</v>
      </c>
      <c r="C63" s="6">
        <v>42060.82980324074</v>
      </c>
      <c r="D63" s="3">
        <v>165</v>
      </c>
      <c r="E63" s="3">
        <v>0</v>
      </c>
      <c r="F63" s="3">
        <f>E63*P3</f>
        <v>0</v>
      </c>
      <c r="G63" s="3">
        <v>0</v>
      </c>
      <c r="H63" s="3">
        <f>G63*P3</f>
        <v>0</v>
      </c>
      <c r="I63" s="3">
        <v>165</v>
      </c>
      <c r="J63" s="3">
        <f>I63*P3</f>
        <v>114.56098499999999</v>
      </c>
      <c r="K63" s="3">
        <v>165</v>
      </c>
      <c r="L63" s="5">
        <v>0</v>
      </c>
      <c r="M63" s="3">
        <v>114.1572404350329</v>
      </c>
      <c r="N63" s="3">
        <v>114.1572404350329</v>
      </c>
      <c r="O63" s="3">
        <v>3.5534774691454732E-2</v>
      </c>
      <c r="P63" s="3">
        <v>256.16000000000003</v>
      </c>
      <c r="Q63" s="3">
        <v>114.19277520972436</v>
      </c>
    </row>
    <row r="64" spans="1:17" x14ac:dyDescent="0.25">
      <c r="A64" s="1" t="s">
        <v>145</v>
      </c>
      <c r="B64" s="6">
        <v>41985.350671296299</v>
      </c>
      <c r="C64" s="6">
        <v>42102.378368055557</v>
      </c>
      <c r="D64" s="3">
        <v>220</v>
      </c>
      <c r="E64" s="3">
        <v>0</v>
      </c>
      <c r="F64" s="3">
        <f>E64*P3</f>
        <v>0</v>
      </c>
      <c r="G64" s="3">
        <v>0</v>
      </c>
      <c r="H64" s="3">
        <f>G64*P3</f>
        <v>0</v>
      </c>
      <c r="I64" s="3">
        <v>220</v>
      </c>
      <c r="J64" s="3">
        <f>I64*P3</f>
        <v>152.74797999999998</v>
      </c>
      <c r="K64" s="3">
        <v>220</v>
      </c>
      <c r="L64" s="5">
        <v>0</v>
      </c>
      <c r="M64" s="3">
        <v>152.20965391337722</v>
      </c>
      <c r="N64" s="3">
        <v>152.20965391337722</v>
      </c>
      <c r="O64" s="3">
        <v>4.7379699588606314E-2</v>
      </c>
      <c r="P64" s="3">
        <v>217.73</v>
      </c>
      <c r="Q64" s="3">
        <v>152.25703361296581</v>
      </c>
    </row>
    <row r="65" spans="1:17" x14ac:dyDescent="0.25">
      <c r="A65" s="1" t="s">
        <v>49</v>
      </c>
      <c r="B65" s="6">
        <v>41985.350636574076</v>
      </c>
      <c r="C65" s="6">
        <v>42061.949641203704</v>
      </c>
      <c r="D65" s="3">
        <v>753</v>
      </c>
      <c r="E65" s="3">
        <v>0</v>
      </c>
      <c r="F65" s="3">
        <f>E65*P3</f>
        <v>0</v>
      </c>
      <c r="G65" s="3">
        <v>0</v>
      </c>
      <c r="H65" s="3">
        <f>G65*P3</f>
        <v>0</v>
      </c>
      <c r="I65" s="3">
        <v>753</v>
      </c>
      <c r="J65" s="3">
        <f>I65*P3</f>
        <v>522.81467699999996</v>
      </c>
      <c r="K65" s="3">
        <v>753</v>
      </c>
      <c r="L65" s="5">
        <v>0</v>
      </c>
      <c r="M65" s="3">
        <v>520.97213362169566</v>
      </c>
      <c r="N65" s="3">
        <v>520.97213362169566</v>
      </c>
      <c r="O65" s="3">
        <v>0.16216778995554798</v>
      </c>
      <c r="P65" s="3">
        <v>473.89</v>
      </c>
      <c r="Q65" s="3">
        <v>521.13430141165122</v>
      </c>
    </row>
    <row r="66" spans="1:17" x14ac:dyDescent="0.25">
      <c r="A66" s="1" t="s">
        <v>146</v>
      </c>
      <c r="B66" s="6">
        <v>41985.350613425922</v>
      </c>
      <c r="C66" s="6">
        <v>42061.928182870368</v>
      </c>
      <c r="D66" s="3">
        <v>4521</v>
      </c>
      <c r="E66" s="3">
        <v>1530</v>
      </c>
      <c r="F66" s="3">
        <f>E66*P3</f>
        <v>1062.29277</v>
      </c>
      <c r="G66" s="3">
        <v>0</v>
      </c>
      <c r="H66" s="3">
        <f>G66*P3</f>
        <v>0</v>
      </c>
      <c r="I66" s="3">
        <v>2991</v>
      </c>
      <c r="J66" s="3">
        <f>I66*P3</f>
        <v>2076.6782189999999</v>
      </c>
      <c r="K66" s="3">
        <v>4521</v>
      </c>
      <c r="L66" s="5">
        <v>0</v>
      </c>
      <c r="M66" s="3">
        <v>3127.9083879199015</v>
      </c>
      <c r="N66" s="3">
        <v>3127.9083879199015</v>
      </c>
      <c r="O66" s="3">
        <v>0.97365282654585972</v>
      </c>
      <c r="P66" s="3">
        <v>5196.05</v>
      </c>
      <c r="Q66" s="3">
        <v>3128.8820407464477</v>
      </c>
    </row>
    <row r="67" spans="1:17" x14ac:dyDescent="0.25">
      <c r="A67" s="1" t="s">
        <v>50</v>
      </c>
      <c r="B67" s="6">
        <v>42048.542627314811</v>
      </c>
      <c r="C67" s="6">
        <v>42048.564398148148</v>
      </c>
      <c r="D67" s="3">
        <v>200</v>
      </c>
      <c r="E67" s="3">
        <v>0</v>
      </c>
      <c r="F67" s="3">
        <f>E67*P3</f>
        <v>0</v>
      </c>
      <c r="G67" s="3">
        <v>0</v>
      </c>
      <c r="H67" s="3">
        <f>G67*P3</f>
        <v>0</v>
      </c>
      <c r="I67" s="3">
        <v>200</v>
      </c>
      <c r="J67" s="3">
        <f>I67*P3</f>
        <v>138.86179999999999</v>
      </c>
      <c r="K67" s="3">
        <v>200</v>
      </c>
      <c r="L67" s="5">
        <v>0</v>
      </c>
      <c r="M67" s="3">
        <v>138.37241264852474</v>
      </c>
      <c r="N67" s="3">
        <v>138.37241264852474</v>
      </c>
      <c r="O67" s="3">
        <v>4.3072454171460287E-2</v>
      </c>
      <c r="P67" s="3">
        <v>106.73</v>
      </c>
      <c r="Q67" s="3">
        <v>138.41548510269621</v>
      </c>
    </row>
    <row r="68" spans="1:17" x14ac:dyDescent="0.25">
      <c r="A68" s="1" t="s">
        <v>51</v>
      </c>
      <c r="B68" s="6">
        <v>41985.350636574076</v>
      </c>
      <c r="C68" s="6">
        <v>42062.658043981479</v>
      </c>
      <c r="D68" s="3">
        <v>2148</v>
      </c>
      <c r="E68" s="3">
        <v>0</v>
      </c>
      <c r="F68" s="3">
        <f>E68*P3</f>
        <v>0</v>
      </c>
      <c r="G68" s="3">
        <v>1344</v>
      </c>
      <c r="H68" s="3">
        <f>G68*P3</f>
        <v>933.15129599999989</v>
      </c>
      <c r="I68" s="3">
        <v>804</v>
      </c>
      <c r="J68" s="3">
        <f>I68*P3</f>
        <v>558.22443599999997</v>
      </c>
      <c r="K68" s="3">
        <v>2148</v>
      </c>
      <c r="L68" s="5">
        <v>0</v>
      </c>
      <c r="M68" s="3">
        <v>1486.1197118451557</v>
      </c>
      <c r="N68" s="3">
        <v>1486.1197118451557</v>
      </c>
      <c r="O68" s="3">
        <v>0.46259815780148344</v>
      </c>
      <c r="P68" s="3">
        <v>956.32</v>
      </c>
      <c r="Q68" s="3">
        <v>1486.5823100029572</v>
      </c>
    </row>
    <row r="69" spans="1:17" x14ac:dyDescent="0.25">
      <c r="A69" s="1" t="s">
        <v>52</v>
      </c>
      <c r="B69" s="6">
        <v>42022.77679398148</v>
      </c>
      <c r="C69" s="6">
        <v>42022.796550925923</v>
      </c>
      <c r="D69" s="3">
        <v>4530</v>
      </c>
      <c r="E69" s="3">
        <v>0</v>
      </c>
      <c r="F69" s="3">
        <f>E69*P3</f>
        <v>0</v>
      </c>
      <c r="G69" s="3">
        <v>40</v>
      </c>
      <c r="H69" s="3">
        <f>G69*P3</f>
        <v>27.772359999999999</v>
      </c>
      <c r="I69" s="3">
        <v>4490</v>
      </c>
      <c r="J69" s="3">
        <f>I69*P3</f>
        <v>3117.4474099999998</v>
      </c>
      <c r="K69" s="3">
        <v>4530</v>
      </c>
      <c r="L69" s="5">
        <v>0</v>
      </c>
      <c r="M69" s="3">
        <v>3134.1351464890854</v>
      </c>
      <c r="N69" s="3">
        <v>3134.1351464890854</v>
      </c>
      <c r="O69" s="3">
        <v>0.97559108698357544</v>
      </c>
      <c r="P69" s="3">
        <v>4169.6499999999996</v>
      </c>
      <c r="Q69" s="3">
        <v>3135.1107375760689</v>
      </c>
    </row>
    <row r="70" spans="1:17" x14ac:dyDescent="0.25">
      <c r="A70" s="1" t="s">
        <v>53</v>
      </c>
      <c r="B70" s="6">
        <v>41985.350613425922</v>
      </c>
      <c r="C70" s="6">
        <v>42061.398854166669</v>
      </c>
      <c r="D70" s="3">
        <v>2772</v>
      </c>
      <c r="E70" s="3">
        <v>672</v>
      </c>
      <c r="F70" s="3">
        <f>E70*P3</f>
        <v>466.57564799999994</v>
      </c>
      <c r="G70" s="3">
        <v>1008</v>
      </c>
      <c r="H70" s="3">
        <f>G70*P3</f>
        <v>699.863472</v>
      </c>
      <c r="I70" s="3">
        <v>1092</v>
      </c>
      <c r="J70" s="3">
        <f>I70*P3</f>
        <v>758.185428</v>
      </c>
      <c r="K70" s="3">
        <v>2772</v>
      </c>
      <c r="L70" s="5">
        <v>0</v>
      </c>
      <c r="M70" s="3">
        <v>1917.8416393085529</v>
      </c>
      <c r="N70" s="3">
        <v>1917.8416393085529</v>
      </c>
      <c r="O70" s="3">
        <v>0.5969842148164396</v>
      </c>
      <c r="P70" s="3">
        <v>1199.6600000000001</v>
      </c>
      <c r="Q70" s="3">
        <v>1918.4386235233692</v>
      </c>
    </row>
    <row r="71" spans="1:17" x14ac:dyDescent="0.25">
      <c r="A71" s="1" t="s">
        <v>54</v>
      </c>
      <c r="B71" s="6">
        <v>42061.852754629632</v>
      </c>
      <c r="C71" s="6">
        <v>42101.69798611111</v>
      </c>
      <c r="D71" s="3">
        <v>1557</v>
      </c>
      <c r="E71" s="3">
        <v>594</v>
      </c>
      <c r="F71" s="3">
        <f>E71*P3</f>
        <v>412.41954599999997</v>
      </c>
      <c r="G71" s="3">
        <v>252</v>
      </c>
      <c r="H71" s="3">
        <f>G71*P3</f>
        <v>174.965868</v>
      </c>
      <c r="I71" s="3">
        <v>711</v>
      </c>
      <c r="J71" s="3">
        <f>I71*P3</f>
        <v>493.65369899999996</v>
      </c>
      <c r="K71" s="3">
        <v>1557</v>
      </c>
      <c r="L71" s="5">
        <v>0</v>
      </c>
      <c r="M71" s="3">
        <v>1077.2292324687651</v>
      </c>
      <c r="N71" s="3">
        <v>1077.2292324687651</v>
      </c>
      <c r="O71" s="3">
        <v>0.33531905572481829</v>
      </c>
      <c r="P71" s="3">
        <v>587.74</v>
      </c>
      <c r="Q71" s="3">
        <v>1077.5645515244898</v>
      </c>
    </row>
    <row r="72" spans="1:17" x14ac:dyDescent="0.25">
      <c r="A72" s="1" t="s">
        <v>147</v>
      </c>
      <c r="B72" s="6">
        <v>42062.113761574074</v>
      </c>
      <c r="C72" s="2" t="s">
        <v>17</v>
      </c>
      <c r="D72" s="3">
        <v>5988</v>
      </c>
      <c r="E72" s="3">
        <v>1416</v>
      </c>
      <c r="F72" s="3">
        <f>E72*P3</f>
        <v>983.14154399999995</v>
      </c>
      <c r="G72" s="3">
        <v>2688</v>
      </c>
      <c r="H72" s="3">
        <f>G72*P3</f>
        <v>1866.3025919999998</v>
      </c>
      <c r="I72" s="3">
        <v>1884</v>
      </c>
      <c r="J72" s="3">
        <f>I72*P3</f>
        <v>1308.0781559999998</v>
      </c>
      <c r="K72" s="3">
        <v>5988</v>
      </c>
      <c r="L72" s="5">
        <v>0</v>
      </c>
      <c r="M72" s="3">
        <v>4142.8700346968308</v>
      </c>
      <c r="N72" s="3">
        <v>4142.8700346968308</v>
      </c>
      <c r="O72" s="3">
        <v>1.289589277893521</v>
      </c>
      <c r="P72" s="3">
        <v>3520.72</v>
      </c>
      <c r="Q72" s="3">
        <v>4144.1596239747241</v>
      </c>
    </row>
    <row r="73" spans="1:17" x14ac:dyDescent="0.25">
      <c r="A73" s="1" t="s">
        <v>55</v>
      </c>
      <c r="B73" s="6">
        <v>42058.79178240741</v>
      </c>
      <c r="C73" s="2" t="s">
        <v>17</v>
      </c>
      <c r="D73" s="3">
        <v>3535</v>
      </c>
      <c r="E73" s="3">
        <v>2960</v>
      </c>
      <c r="F73" s="3">
        <f>E73*P3</f>
        <v>2055.1546399999997</v>
      </c>
      <c r="G73" s="3">
        <v>440</v>
      </c>
      <c r="H73" s="3">
        <f>G73*P3</f>
        <v>305.49595999999997</v>
      </c>
      <c r="I73" s="3">
        <v>135</v>
      </c>
      <c r="J73" s="3">
        <f>I73*P3</f>
        <v>93.731714999999994</v>
      </c>
      <c r="K73" s="3">
        <v>3535</v>
      </c>
      <c r="L73" s="5">
        <v>0</v>
      </c>
      <c r="M73" s="3">
        <v>2445.7323935626746</v>
      </c>
      <c r="N73" s="3">
        <v>2445.7323935626746</v>
      </c>
      <c r="O73" s="3">
        <v>0.76130562748056052</v>
      </c>
      <c r="P73" s="20" t="s">
        <v>193</v>
      </c>
      <c r="Q73" s="3">
        <v>2446.4936991901554</v>
      </c>
    </row>
    <row r="74" spans="1:17" x14ac:dyDescent="0.25">
      <c r="A74" s="1" t="s">
        <v>56</v>
      </c>
      <c r="B74" s="6">
        <v>41985.350636574076</v>
      </c>
      <c r="C74" s="6">
        <v>42018.908275462964</v>
      </c>
      <c r="D74" s="3">
        <v>285</v>
      </c>
      <c r="E74" s="3">
        <v>0</v>
      </c>
      <c r="F74" s="3">
        <f>E74*P3</f>
        <v>0</v>
      </c>
      <c r="G74" s="3">
        <v>0</v>
      </c>
      <c r="H74" s="3">
        <f>G74*P3</f>
        <v>0</v>
      </c>
      <c r="I74" s="3">
        <v>285</v>
      </c>
      <c r="J74" s="3">
        <f>I74*P3</f>
        <v>197.87806499999999</v>
      </c>
      <c r="K74" s="3">
        <v>285</v>
      </c>
      <c r="L74" s="5">
        <v>0</v>
      </c>
      <c r="M74" s="3">
        <v>197.18068802414774</v>
      </c>
      <c r="N74" s="3">
        <v>197.18068802414774</v>
      </c>
      <c r="O74" s="3">
        <v>6.1378247194330909E-2</v>
      </c>
      <c r="P74" s="3">
        <v>163.66</v>
      </c>
      <c r="Q74" s="3">
        <v>197.24206627134208</v>
      </c>
    </row>
    <row r="75" spans="1:17" x14ac:dyDescent="0.25">
      <c r="A75" s="1" t="s">
        <v>57</v>
      </c>
      <c r="B75" s="6">
        <v>41985.350636574076</v>
      </c>
      <c r="C75" s="6">
        <v>42061.829942129632</v>
      </c>
      <c r="D75" s="3">
        <v>1364</v>
      </c>
      <c r="E75" s="3">
        <v>320</v>
      </c>
      <c r="F75" s="3">
        <f>E75*P3</f>
        <v>222.17887999999999</v>
      </c>
      <c r="G75" s="3">
        <v>408</v>
      </c>
      <c r="H75" s="3">
        <f>G75*P3</f>
        <v>283.27807200000001</v>
      </c>
      <c r="I75" s="3">
        <v>636</v>
      </c>
      <c r="J75" s="3">
        <f>I75*P3</f>
        <v>441.58052399999997</v>
      </c>
      <c r="K75" s="3">
        <v>1364</v>
      </c>
      <c r="L75" s="5">
        <v>0</v>
      </c>
      <c r="M75" s="3">
        <v>943.69985426293874</v>
      </c>
      <c r="N75" s="3">
        <v>943.69985426293874</v>
      </c>
      <c r="O75" s="3">
        <v>0.29375413744935913</v>
      </c>
      <c r="P75" s="3">
        <v>799.78</v>
      </c>
      <c r="Q75" s="3">
        <v>943.9936084003881</v>
      </c>
    </row>
    <row r="76" spans="1:17" x14ac:dyDescent="0.25">
      <c r="A76" s="1" t="s">
        <v>58</v>
      </c>
      <c r="B76" s="6">
        <v>41985.350636574076</v>
      </c>
      <c r="C76" s="6">
        <v>42061.413854166669</v>
      </c>
      <c r="D76" s="3">
        <v>21638</v>
      </c>
      <c r="E76" s="3">
        <v>4710</v>
      </c>
      <c r="F76" s="3">
        <f>E76*P3</f>
        <v>3270.1953899999999</v>
      </c>
      <c r="G76" s="3">
        <v>15312</v>
      </c>
      <c r="H76" s="3">
        <f>G76*P3</f>
        <v>10631.259408</v>
      </c>
      <c r="I76" s="3">
        <v>1616</v>
      </c>
      <c r="J76" s="3">
        <f>I76*P3</f>
        <v>1122.003344</v>
      </c>
      <c r="K76" s="3">
        <v>21638</v>
      </c>
      <c r="L76" s="5">
        <v>0</v>
      </c>
      <c r="M76" s="3">
        <v>14970.511324443891</v>
      </c>
      <c r="N76" s="3">
        <v>14970.511324443891</v>
      </c>
      <c r="O76" s="3">
        <v>4.6600088168102882</v>
      </c>
      <c r="P76" s="3">
        <v>14979.79</v>
      </c>
      <c r="Q76" s="3">
        <v>14975.171333260701</v>
      </c>
    </row>
    <row r="77" spans="1:17" x14ac:dyDescent="0.25">
      <c r="A77" s="1" t="s">
        <v>59</v>
      </c>
      <c r="B77" s="6">
        <v>42058.771261574075</v>
      </c>
      <c r="C77" s="6">
        <v>42107.397997685184</v>
      </c>
      <c r="D77" s="3">
        <v>17719</v>
      </c>
      <c r="E77" s="3">
        <v>5290</v>
      </c>
      <c r="F77" s="3">
        <f>E77*P3</f>
        <v>3672.8946099999998</v>
      </c>
      <c r="G77" s="3">
        <v>10536</v>
      </c>
      <c r="H77" s="3">
        <f>G77*P3</f>
        <v>7315.2396239999998</v>
      </c>
      <c r="I77" s="3">
        <v>1893</v>
      </c>
      <c r="J77" s="3">
        <f>I77*P3</f>
        <v>1314.3269369999998</v>
      </c>
      <c r="K77" s="3">
        <v>17719</v>
      </c>
      <c r="L77" s="5">
        <v>0</v>
      </c>
      <c r="M77" s="3">
        <v>12259.103898596049</v>
      </c>
      <c r="N77" s="3">
        <v>12259.103898596049</v>
      </c>
      <c r="O77" s="3">
        <v>3.8160040773205237</v>
      </c>
      <c r="P77" s="3">
        <v>15246.27</v>
      </c>
      <c r="Q77" s="3">
        <v>12262.91990267337</v>
      </c>
    </row>
    <row r="78" spans="1:17" x14ac:dyDescent="0.25">
      <c r="A78" s="1" t="s">
        <v>60</v>
      </c>
      <c r="B78" s="6">
        <v>42045.984849537039</v>
      </c>
      <c r="C78" s="6">
        <v>42061.345138888886</v>
      </c>
      <c r="D78" s="3">
        <v>1389</v>
      </c>
      <c r="E78" s="3">
        <v>96</v>
      </c>
      <c r="F78" s="3">
        <f>E78*P3</f>
        <v>66.653663999999992</v>
      </c>
      <c r="G78" s="3">
        <v>972</v>
      </c>
      <c r="H78" s="3">
        <f>G78*P3</f>
        <v>674.86834799999997</v>
      </c>
      <c r="I78" s="3">
        <v>321</v>
      </c>
      <c r="J78" s="3">
        <f>I78*P3</f>
        <v>222.873189</v>
      </c>
      <c r="K78" s="3">
        <v>1389</v>
      </c>
      <c r="L78" s="5">
        <v>0</v>
      </c>
      <c r="M78" s="3">
        <v>960.99640584400424</v>
      </c>
      <c r="N78" s="3">
        <v>960.99640584400424</v>
      </c>
      <c r="O78" s="3">
        <v>0.29913819422079169</v>
      </c>
      <c r="P78" s="3">
        <v>686.64</v>
      </c>
      <c r="Q78" s="3">
        <v>961.2955440382251</v>
      </c>
    </row>
    <row r="79" spans="1:17" x14ac:dyDescent="0.25">
      <c r="A79" s="1" t="s">
        <v>61</v>
      </c>
      <c r="B79" s="6">
        <v>41985.350624999999</v>
      </c>
      <c r="C79" s="6">
        <v>42061.616099537037</v>
      </c>
      <c r="D79" s="3">
        <v>17863</v>
      </c>
      <c r="E79" s="3">
        <v>6756</v>
      </c>
      <c r="F79" s="3">
        <f>E79*P3</f>
        <v>4690.751604</v>
      </c>
      <c r="G79" s="3">
        <v>9516</v>
      </c>
      <c r="H79" s="3">
        <f>G79*P3</f>
        <v>6607.0444439999992</v>
      </c>
      <c r="I79" s="3">
        <v>1591</v>
      </c>
      <c r="J79" s="3">
        <f>I79*P3</f>
        <v>1104.6456189999999</v>
      </c>
      <c r="K79" s="3">
        <v>17863</v>
      </c>
      <c r="L79" s="5">
        <v>0</v>
      </c>
      <c r="M79" s="3">
        <v>12358.732035702988</v>
      </c>
      <c r="N79" s="3">
        <v>12358.732035702988</v>
      </c>
      <c r="O79" s="3">
        <v>3.8470162443239753</v>
      </c>
      <c r="P79" s="3">
        <v>11604.58</v>
      </c>
      <c r="Q79" s="3">
        <v>12362.57905194731</v>
      </c>
    </row>
    <row r="80" spans="1:17" x14ac:dyDescent="0.25">
      <c r="A80" s="1" t="s">
        <v>62</v>
      </c>
      <c r="B80" s="6">
        <v>42062.618923611109</v>
      </c>
      <c r="C80" s="6">
        <v>42104.451805555553</v>
      </c>
      <c r="D80" s="3">
        <v>8958</v>
      </c>
      <c r="E80" s="3">
        <v>4240</v>
      </c>
      <c r="F80" s="3">
        <f>E80*P3</f>
        <v>2943.8701599999999</v>
      </c>
      <c r="G80" s="3">
        <v>3728</v>
      </c>
      <c r="H80" s="3">
        <f>G80*P3</f>
        <v>2588.3839519999997</v>
      </c>
      <c r="I80" s="3">
        <v>990</v>
      </c>
      <c r="J80" s="3">
        <f>I80*P3</f>
        <v>687.36590999999999</v>
      </c>
      <c r="K80" s="3">
        <v>8958</v>
      </c>
      <c r="L80" s="5">
        <v>0</v>
      </c>
      <c r="M80" s="3">
        <v>6197.7003625274228</v>
      </c>
      <c r="N80" s="3">
        <v>6197.7003625274228</v>
      </c>
      <c r="O80" s="3">
        <v>1.9292152223397061</v>
      </c>
      <c r="P80" s="3">
        <v>7067.77</v>
      </c>
      <c r="Q80" s="3">
        <v>6199.6295777497626</v>
      </c>
    </row>
    <row r="81" spans="1:17" x14ac:dyDescent="0.25">
      <c r="A81" s="1" t="s">
        <v>63</v>
      </c>
      <c r="B81" s="6">
        <v>41985.350682870368</v>
      </c>
      <c r="C81" s="6">
        <v>42107.361990740741</v>
      </c>
      <c r="D81" s="3">
        <v>3381</v>
      </c>
      <c r="E81" s="3">
        <v>832</v>
      </c>
      <c r="F81" s="3">
        <f>E81*P3</f>
        <v>577.66508799999997</v>
      </c>
      <c r="G81" s="3">
        <v>0</v>
      </c>
      <c r="H81" s="3">
        <f>G81*P3</f>
        <v>0</v>
      </c>
      <c r="I81" s="3">
        <v>2549</v>
      </c>
      <c r="J81" s="3">
        <f>I81*P3</f>
        <v>1769.793641</v>
      </c>
      <c r="K81" s="3">
        <v>3381</v>
      </c>
      <c r="L81" s="5">
        <v>0</v>
      </c>
      <c r="M81" s="3">
        <v>2339.1856358233108</v>
      </c>
      <c r="N81" s="3">
        <v>2339.1856358233108</v>
      </c>
      <c r="O81" s="3">
        <v>0.72813983776853608</v>
      </c>
      <c r="P81" s="3">
        <v>2539.86</v>
      </c>
      <c r="Q81" s="3">
        <v>2339.9137756610794</v>
      </c>
    </row>
    <row r="82" spans="1:17" x14ac:dyDescent="0.25">
      <c r="A82" s="1" t="s">
        <v>195</v>
      </c>
      <c r="B82" s="6">
        <v>42062.574907407405</v>
      </c>
      <c r="C82" s="2" t="s">
        <v>17</v>
      </c>
      <c r="D82" s="3">
        <v>1573</v>
      </c>
      <c r="E82" s="3">
        <v>132</v>
      </c>
      <c r="F82" s="3">
        <f>E82*P3</f>
        <v>91.648787999999996</v>
      </c>
      <c r="G82" s="3">
        <v>352</v>
      </c>
      <c r="H82" s="3">
        <f>G82*P3</f>
        <v>244.39676799999998</v>
      </c>
      <c r="I82" s="3">
        <v>1089</v>
      </c>
      <c r="J82" s="3">
        <f>I82*P3</f>
        <v>756.10250099999996</v>
      </c>
      <c r="K82" s="3">
        <v>1573</v>
      </c>
      <c r="L82" s="5">
        <v>0</v>
      </c>
      <c r="M82" s="3">
        <v>1088.2990254806471</v>
      </c>
      <c r="N82" s="3">
        <v>1088.2990254806471</v>
      </c>
      <c r="O82" s="3">
        <v>0.33876485205853513</v>
      </c>
      <c r="P82" s="3">
        <v>2096.21</v>
      </c>
      <c r="Q82" s="3">
        <v>1088.6377903327057</v>
      </c>
    </row>
    <row r="83" spans="1:17" x14ac:dyDescent="0.25">
      <c r="A83" s="1" t="s">
        <v>148</v>
      </c>
      <c r="B83" s="6">
        <v>41985.350636574076</v>
      </c>
      <c r="C83" s="6">
        <v>42060.817106481481</v>
      </c>
      <c r="D83" s="3">
        <v>6790</v>
      </c>
      <c r="E83" s="3">
        <v>1960</v>
      </c>
      <c r="F83" s="3">
        <f>E83*P3</f>
        <v>1360.84564</v>
      </c>
      <c r="G83" s="3">
        <v>1360</v>
      </c>
      <c r="H83" s="3">
        <f>G83*P3</f>
        <v>944.26023999999995</v>
      </c>
      <c r="I83" s="3">
        <v>3470</v>
      </c>
      <c r="J83" s="3">
        <f>I83*P3</f>
        <v>2409.2522300000001</v>
      </c>
      <c r="K83" s="3">
        <v>6790</v>
      </c>
      <c r="L83" s="5">
        <v>0</v>
      </c>
      <c r="M83" s="3">
        <v>4697.743409417415</v>
      </c>
      <c r="N83" s="3">
        <v>4697.743409417415</v>
      </c>
      <c r="O83" s="3">
        <v>1.4623098191210766</v>
      </c>
      <c r="P83" s="3">
        <v>5542.93</v>
      </c>
      <c r="Q83" s="3">
        <v>4699.2057192365355</v>
      </c>
    </row>
    <row r="84" spans="1:17" x14ac:dyDescent="0.25">
      <c r="A84" s="1" t="s">
        <v>149</v>
      </c>
      <c r="B84" s="6">
        <v>42062.468009259261</v>
      </c>
      <c r="C84" s="6">
        <v>42062.612881944442</v>
      </c>
      <c r="D84" s="3">
        <v>336</v>
      </c>
      <c r="E84" s="3">
        <v>0</v>
      </c>
      <c r="F84" s="3">
        <f>E84*P3</f>
        <v>0</v>
      </c>
      <c r="G84" s="3">
        <v>0</v>
      </c>
      <c r="H84" s="3">
        <f>G84*P3</f>
        <v>0</v>
      </c>
      <c r="I84" s="3">
        <v>336</v>
      </c>
      <c r="J84" s="3">
        <f>I84*P3</f>
        <v>233.28782399999997</v>
      </c>
      <c r="K84" s="3">
        <v>336</v>
      </c>
      <c r="L84" s="5">
        <v>0</v>
      </c>
      <c r="M84" s="3">
        <v>232.46565324952155</v>
      </c>
      <c r="N84" s="3">
        <v>232.46565324952155</v>
      </c>
      <c r="O84" s="3">
        <v>7.2361723008053283E-2</v>
      </c>
      <c r="P84" s="3">
        <v>233.03</v>
      </c>
      <c r="Q84" s="3">
        <v>232.5380149725296</v>
      </c>
    </row>
    <row r="85" spans="1:17" x14ac:dyDescent="0.25">
      <c r="A85" s="1" t="s">
        <v>64</v>
      </c>
      <c r="B85" s="6">
        <v>41985.350648148145</v>
      </c>
      <c r="C85" s="6">
        <v>42060.346238425926</v>
      </c>
      <c r="D85" s="3">
        <v>1396</v>
      </c>
      <c r="E85" s="3">
        <v>360</v>
      </c>
      <c r="F85" s="3">
        <f>E85*P3</f>
        <v>249.95123999999998</v>
      </c>
      <c r="G85" s="3">
        <v>440</v>
      </c>
      <c r="H85" s="3">
        <f>G85*P3</f>
        <v>305.49595999999997</v>
      </c>
      <c r="I85" s="3">
        <v>596</v>
      </c>
      <c r="J85" s="3">
        <f>I85*P3</f>
        <v>413.80816399999998</v>
      </c>
      <c r="K85" s="3">
        <v>1396</v>
      </c>
      <c r="L85" s="5">
        <v>0</v>
      </c>
      <c r="M85" s="3">
        <v>965.83944028670271</v>
      </c>
      <c r="N85" s="3">
        <v>965.83944028670271</v>
      </c>
      <c r="O85" s="3">
        <v>0.3006457301167928</v>
      </c>
      <c r="P85" s="3">
        <v>1408.86</v>
      </c>
      <c r="Q85" s="3">
        <v>966.14008601681951</v>
      </c>
    </row>
    <row r="86" spans="1:17" x14ac:dyDescent="0.25">
      <c r="A86" s="1" t="s">
        <v>65</v>
      </c>
      <c r="B86" s="6">
        <v>41985.350671296299</v>
      </c>
      <c r="C86" s="6">
        <v>42049.452199074076</v>
      </c>
      <c r="D86" s="3">
        <v>1284</v>
      </c>
      <c r="E86" s="3">
        <v>0</v>
      </c>
      <c r="F86" s="3">
        <f>E86*P3</f>
        <v>0</v>
      </c>
      <c r="G86" s="3">
        <v>1128</v>
      </c>
      <c r="H86" s="3">
        <f>G86*P3</f>
        <v>783.18055199999992</v>
      </c>
      <c r="I86" s="3">
        <v>156</v>
      </c>
      <c r="J86" s="3">
        <f>I86*P3</f>
        <v>108.31220399999999</v>
      </c>
      <c r="K86" s="3">
        <v>1284</v>
      </c>
      <c r="L86" s="5">
        <v>0</v>
      </c>
      <c r="M86" s="3">
        <v>888.35088920352882</v>
      </c>
      <c r="N86" s="3">
        <v>888.35088920352882</v>
      </c>
      <c r="O86" s="3">
        <v>0.27652515578077502</v>
      </c>
      <c r="P86" s="3">
        <v>704.43</v>
      </c>
      <c r="Q86" s="3">
        <v>888.62741435930957</v>
      </c>
    </row>
    <row r="87" spans="1:17" x14ac:dyDescent="0.25">
      <c r="A87" s="1" t="s">
        <v>66</v>
      </c>
      <c r="B87" s="6">
        <v>42039.421168981484</v>
      </c>
      <c r="C87" s="6">
        <v>42108.519189814811</v>
      </c>
      <c r="D87" s="3">
        <v>144</v>
      </c>
      <c r="E87" s="3">
        <v>0</v>
      </c>
      <c r="F87" s="3">
        <f>E87*P3</f>
        <v>0</v>
      </c>
      <c r="G87" s="3">
        <v>0</v>
      </c>
      <c r="H87" s="3">
        <f>G87*P3</f>
        <v>0</v>
      </c>
      <c r="I87" s="3">
        <v>0</v>
      </c>
      <c r="J87" s="3">
        <f>I87*P3</f>
        <v>0</v>
      </c>
      <c r="K87" s="3">
        <v>144</v>
      </c>
      <c r="L87" s="5">
        <v>0</v>
      </c>
      <c r="M87" s="4">
        <v>99.628137106937814</v>
      </c>
      <c r="N87" s="3">
        <v>0</v>
      </c>
      <c r="O87" s="3">
        <v>0</v>
      </c>
      <c r="P87" s="3">
        <v>113.85</v>
      </c>
      <c r="Q87" s="3">
        <v>0</v>
      </c>
    </row>
    <row r="88" spans="1:17" x14ac:dyDescent="0.25">
      <c r="A88" s="1" t="s">
        <v>150</v>
      </c>
      <c r="B88" s="6">
        <v>41985.350671296299</v>
      </c>
      <c r="C88" s="6">
        <v>42107.371770833335</v>
      </c>
      <c r="D88" s="3">
        <v>2365</v>
      </c>
      <c r="E88" s="3">
        <v>1156</v>
      </c>
      <c r="F88" s="3">
        <f>E88*P3</f>
        <v>802.62120399999992</v>
      </c>
      <c r="G88" s="3">
        <v>1056</v>
      </c>
      <c r="H88" s="3">
        <f>G88*P3</f>
        <v>733.19030399999997</v>
      </c>
      <c r="I88" s="3">
        <v>153</v>
      </c>
      <c r="J88" s="3">
        <f>I88*P3</f>
        <v>106.229277</v>
      </c>
      <c r="K88" s="3">
        <v>2365</v>
      </c>
      <c r="L88" s="5">
        <v>0</v>
      </c>
      <c r="M88" s="3">
        <v>1636.2537795688049</v>
      </c>
      <c r="N88" s="3">
        <v>1636.2537795688049</v>
      </c>
      <c r="O88" s="3">
        <v>0.50933177057751788</v>
      </c>
      <c r="P88" s="3">
        <v>1899.82</v>
      </c>
      <c r="Q88" s="3">
        <v>1636.7631113393825</v>
      </c>
    </row>
    <row r="89" spans="1:17" x14ac:dyDescent="0.25">
      <c r="A89" s="1" t="s">
        <v>151</v>
      </c>
      <c r="B89" s="6">
        <v>42050.828159722223</v>
      </c>
      <c r="C89" s="6">
        <v>42103.629155092596</v>
      </c>
      <c r="D89" s="3">
        <v>384</v>
      </c>
      <c r="E89" s="3">
        <v>0</v>
      </c>
      <c r="F89" s="3">
        <f>E89*P3</f>
        <v>0</v>
      </c>
      <c r="G89" s="3">
        <v>224</v>
      </c>
      <c r="H89" s="3">
        <f>G89*P3</f>
        <v>155.525216</v>
      </c>
      <c r="I89" s="3">
        <v>160</v>
      </c>
      <c r="J89" s="3">
        <f>I89*P3</f>
        <v>111.08944</v>
      </c>
      <c r="K89" s="3">
        <v>384</v>
      </c>
      <c r="L89" s="5">
        <v>0</v>
      </c>
      <c r="M89" s="3">
        <v>265.6750322851675</v>
      </c>
      <c r="N89" s="3">
        <v>265.6750322851675</v>
      </c>
      <c r="O89" s="3">
        <v>8.269911200920374E-2</v>
      </c>
      <c r="P89" s="3">
        <v>258.29000000000002</v>
      </c>
      <c r="Q89" s="3">
        <v>265.75773139717671</v>
      </c>
    </row>
    <row r="90" spans="1:17" x14ac:dyDescent="0.25">
      <c r="A90" s="1" t="s">
        <v>152</v>
      </c>
      <c r="B90" s="6">
        <v>41985.350671296299</v>
      </c>
      <c r="C90" s="6">
        <v>42102.427569444444</v>
      </c>
      <c r="D90" s="3">
        <v>2391</v>
      </c>
      <c r="E90" s="3">
        <v>432</v>
      </c>
      <c r="F90" s="3">
        <f>E90*P3</f>
        <v>299.94148799999999</v>
      </c>
      <c r="G90" s="3">
        <v>552</v>
      </c>
      <c r="H90" s="3">
        <f>G90*P3</f>
        <v>383.25856799999997</v>
      </c>
      <c r="I90" s="3">
        <v>1407</v>
      </c>
      <c r="J90" s="3">
        <f>I90*P3</f>
        <v>976.89276299999995</v>
      </c>
      <c r="K90" s="3">
        <v>2391</v>
      </c>
      <c r="L90" s="5">
        <v>0</v>
      </c>
      <c r="M90" s="3">
        <v>1654.2421932131133</v>
      </c>
      <c r="N90" s="3">
        <v>1654.2421932131133</v>
      </c>
      <c r="O90" s="3">
        <v>0.51493118961980766</v>
      </c>
      <c r="P90" s="3">
        <v>448.27</v>
      </c>
      <c r="Q90" s="3">
        <v>1654.7571244027331</v>
      </c>
    </row>
    <row r="91" spans="1:17" x14ac:dyDescent="0.25">
      <c r="A91" s="1" t="s">
        <v>67</v>
      </c>
      <c r="B91" s="6">
        <v>42062.594872685186</v>
      </c>
      <c r="C91" s="6">
        <v>42062.605196759258</v>
      </c>
      <c r="D91" s="3">
        <v>965</v>
      </c>
      <c r="E91" s="3">
        <v>0</v>
      </c>
      <c r="F91" s="3">
        <f>E91*P3</f>
        <v>0</v>
      </c>
      <c r="G91" s="3">
        <v>540</v>
      </c>
      <c r="H91" s="3">
        <f>G91*P3</f>
        <v>374.92685999999998</v>
      </c>
      <c r="I91" s="3">
        <v>425</v>
      </c>
      <c r="J91" s="3">
        <f>I91*P3</f>
        <v>295.08132499999999</v>
      </c>
      <c r="K91" s="3">
        <v>965</v>
      </c>
      <c r="L91" s="5">
        <v>0</v>
      </c>
      <c r="M91" s="3">
        <v>667.64689102913189</v>
      </c>
      <c r="N91" s="3">
        <v>667.64689102913189</v>
      </c>
      <c r="O91" s="3">
        <v>0.20782459137729586</v>
      </c>
      <c r="P91" s="20" t="s">
        <v>193</v>
      </c>
      <c r="Q91" s="3">
        <v>667.85471562050918</v>
      </c>
    </row>
    <row r="92" spans="1:17" x14ac:dyDescent="0.25">
      <c r="A92" s="1" t="s">
        <v>68</v>
      </c>
      <c r="B92" s="6">
        <v>42061.932430555556</v>
      </c>
      <c r="C92" s="2" t="s">
        <v>17</v>
      </c>
      <c r="D92" s="3">
        <v>2352</v>
      </c>
      <c r="E92" s="3">
        <v>0</v>
      </c>
      <c r="F92" s="3">
        <f>E92*P3</f>
        <v>0</v>
      </c>
      <c r="G92" s="3">
        <v>0</v>
      </c>
      <c r="H92" s="3">
        <f>G92*P3</f>
        <v>0</v>
      </c>
      <c r="I92" s="3">
        <v>2352</v>
      </c>
      <c r="J92" s="3">
        <f>I92*P3</f>
        <v>1633.014768</v>
      </c>
      <c r="K92" s="3">
        <v>2352</v>
      </c>
      <c r="L92" s="5">
        <v>0</v>
      </c>
      <c r="M92" s="3">
        <v>1627.259572746651</v>
      </c>
      <c r="N92" s="3">
        <v>1627.259572746651</v>
      </c>
      <c r="O92" s="3">
        <v>0.50653206105637294</v>
      </c>
      <c r="P92" s="3">
        <v>1647.94</v>
      </c>
      <c r="Q92" s="3">
        <v>1627.7661048077073</v>
      </c>
    </row>
    <row r="93" spans="1:17" x14ac:dyDescent="0.25">
      <c r="A93" s="1" t="s">
        <v>69</v>
      </c>
      <c r="B93" s="6">
        <v>42048.437650462962</v>
      </c>
      <c r="C93" s="6">
        <v>42061.772164351853</v>
      </c>
      <c r="D93" s="3">
        <v>5275</v>
      </c>
      <c r="E93" s="3">
        <v>2356</v>
      </c>
      <c r="F93" s="3">
        <f>E93*P3</f>
        <v>1635.7920039999999</v>
      </c>
      <c r="G93" s="3">
        <v>1188</v>
      </c>
      <c r="H93" s="3">
        <f>G93*P3</f>
        <v>824.83909199999994</v>
      </c>
      <c r="I93" s="3">
        <v>1731</v>
      </c>
      <c r="J93" s="3">
        <f>I93*P3</f>
        <v>1201.8488789999999</v>
      </c>
      <c r="K93" s="3">
        <v>5275</v>
      </c>
      <c r="L93" s="5">
        <v>0</v>
      </c>
      <c r="M93" s="3">
        <v>3649.5723836048401</v>
      </c>
      <c r="N93" s="3">
        <v>3649.5723836048401</v>
      </c>
      <c r="O93" s="3">
        <v>1.1360359787722649</v>
      </c>
      <c r="P93" s="3">
        <v>3999.95</v>
      </c>
      <c r="Q93" s="3">
        <v>3650.7084195836123</v>
      </c>
    </row>
    <row r="94" spans="1:17" x14ac:dyDescent="0.25">
      <c r="A94" s="1" t="s">
        <v>70</v>
      </c>
      <c r="B94" s="6">
        <v>41985.350659722222</v>
      </c>
      <c r="C94" s="6">
        <v>42042.840046296296</v>
      </c>
      <c r="D94" s="3">
        <v>168</v>
      </c>
      <c r="E94" s="3">
        <v>0</v>
      </c>
      <c r="F94" s="3">
        <f>E94*P3</f>
        <v>0</v>
      </c>
      <c r="G94" s="3">
        <v>0</v>
      </c>
      <c r="H94" s="3">
        <f>G94*P3</f>
        <v>0</v>
      </c>
      <c r="I94" s="3">
        <v>168</v>
      </c>
      <c r="J94" s="3">
        <f>I94*P3</f>
        <v>116.64391199999999</v>
      </c>
      <c r="K94" s="3">
        <v>168</v>
      </c>
      <c r="L94" s="5">
        <v>0</v>
      </c>
      <c r="M94" s="3">
        <v>116.23282662476078</v>
      </c>
      <c r="N94" s="3">
        <v>116.23282662476078</v>
      </c>
      <c r="O94" s="3">
        <v>3.6180861504026642E-2</v>
      </c>
      <c r="P94" s="3">
        <v>192.12</v>
      </c>
      <c r="Q94" s="3">
        <v>116.2690074862648</v>
      </c>
    </row>
    <row r="95" spans="1:17" x14ac:dyDescent="0.25">
      <c r="A95" s="18" t="s">
        <v>192</v>
      </c>
      <c r="B95" s="6">
        <v>41985.350636574076</v>
      </c>
      <c r="C95" s="6">
        <v>42107.513101851851</v>
      </c>
      <c r="D95" s="3">
        <v>5619</v>
      </c>
      <c r="E95" s="3">
        <v>420</v>
      </c>
      <c r="F95" s="3">
        <f>E95*P3</f>
        <v>291.60978</v>
      </c>
      <c r="G95" s="3">
        <v>4136</v>
      </c>
      <c r="H95" s="3">
        <f>G95*P3</f>
        <v>2871.6620239999997</v>
      </c>
      <c r="I95" s="3">
        <v>1063</v>
      </c>
      <c r="J95" s="3">
        <f>I95*P3</f>
        <v>738.05046699999991</v>
      </c>
      <c r="K95" s="3">
        <v>5619</v>
      </c>
      <c r="L95" s="5">
        <v>0</v>
      </c>
      <c r="M95" s="3">
        <v>3887.5729333603026</v>
      </c>
      <c r="N95" s="3">
        <v>3887.5729333603026</v>
      </c>
      <c r="O95" s="3">
        <v>1.2101205999471767</v>
      </c>
      <c r="P95" s="3">
        <v>4030.9</v>
      </c>
      <c r="Q95" s="3">
        <v>3888.7830539602496</v>
      </c>
    </row>
    <row r="96" spans="1:17" x14ac:dyDescent="0.25">
      <c r="A96" s="1" t="s">
        <v>153</v>
      </c>
      <c r="B96" s="6">
        <v>42023.737835648149</v>
      </c>
      <c r="C96" s="2" t="s">
        <v>17</v>
      </c>
      <c r="D96" s="3">
        <v>580</v>
      </c>
      <c r="E96" s="3">
        <v>0</v>
      </c>
      <c r="F96" s="3">
        <f>E96*P3</f>
        <v>0</v>
      </c>
      <c r="G96" s="3">
        <v>240</v>
      </c>
      <c r="H96" s="3">
        <f>G96*P3</f>
        <v>166.63415999999998</v>
      </c>
      <c r="I96" s="3">
        <v>340</v>
      </c>
      <c r="J96" s="3">
        <f>I96*P3</f>
        <v>236.06505999999999</v>
      </c>
      <c r="K96" s="3">
        <v>580</v>
      </c>
      <c r="L96" s="5">
        <v>0</v>
      </c>
      <c r="M96" s="3">
        <v>401.27999668072175</v>
      </c>
      <c r="N96" s="3">
        <v>401.27999668072175</v>
      </c>
      <c r="O96" s="3">
        <v>0.12491011709723482</v>
      </c>
      <c r="P96" s="3">
        <v>673.83</v>
      </c>
      <c r="Q96" s="3">
        <v>401.40490679781897</v>
      </c>
    </row>
    <row r="97" spans="1:17" x14ac:dyDescent="0.25">
      <c r="A97" s="1" t="s">
        <v>154</v>
      </c>
      <c r="B97" s="6">
        <v>41985.350659722222</v>
      </c>
      <c r="C97" s="6">
        <v>42107.541585648149</v>
      </c>
      <c r="D97" s="3">
        <v>11466</v>
      </c>
      <c r="E97" s="3">
        <v>360</v>
      </c>
      <c r="F97" s="3">
        <f>E97*P3</f>
        <v>249.95123999999998</v>
      </c>
      <c r="G97" s="3">
        <v>1440</v>
      </c>
      <c r="H97" s="3">
        <f>G97*P3</f>
        <v>999.80495999999994</v>
      </c>
      <c r="I97" s="3">
        <v>9666</v>
      </c>
      <c r="J97" s="3">
        <f>I97*P3</f>
        <v>6711.1907939999992</v>
      </c>
      <c r="K97" s="3">
        <v>11466</v>
      </c>
      <c r="L97" s="5">
        <v>0</v>
      </c>
      <c r="M97" s="3">
        <v>7932.8904171399236</v>
      </c>
      <c r="N97" s="3">
        <v>7932.8904171399236</v>
      </c>
      <c r="O97" s="3">
        <v>2.469343797649818</v>
      </c>
      <c r="P97" s="3">
        <v>8510.07</v>
      </c>
      <c r="Q97" s="3">
        <v>7935.3597609375729</v>
      </c>
    </row>
    <row r="98" spans="1:17" x14ac:dyDescent="0.25">
      <c r="A98" s="1" t="s">
        <v>71</v>
      </c>
      <c r="B98" s="6">
        <v>41985.350659722222</v>
      </c>
      <c r="C98" s="6">
        <v>42108.526435185187</v>
      </c>
      <c r="D98" s="3">
        <v>1580</v>
      </c>
      <c r="E98" s="3">
        <v>36</v>
      </c>
      <c r="F98" s="3">
        <f>E98*P3</f>
        <v>24.995123999999997</v>
      </c>
      <c r="G98" s="3">
        <v>668</v>
      </c>
      <c r="H98" s="3">
        <f>G98*P3</f>
        <v>463.79841199999998</v>
      </c>
      <c r="I98" s="3">
        <v>876</v>
      </c>
      <c r="J98" s="3">
        <f>I98*P3</f>
        <v>608.21468399999992</v>
      </c>
      <c r="K98" s="3">
        <v>1580</v>
      </c>
      <c r="L98" s="5">
        <v>0</v>
      </c>
      <c r="M98" s="3">
        <v>1093.1420599233454</v>
      </c>
      <c r="N98" s="3">
        <v>1093.1420599233454</v>
      </c>
      <c r="O98" s="3">
        <v>0.34027238795453624</v>
      </c>
      <c r="P98" s="3">
        <v>1144.1600000000001</v>
      </c>
      <c r="Q98" s="3">
        <v>1093.4823323112998</v>
      </c>
    </row>
    <row r="99" spans="1:17" x14ac:dyDescent="0.25">
      <c r="A99" s="1" t="s">
        <v>72</v>
      </c>
      <c r="B99" s="6">
        <v>41985.350671296299</v>
      </c>
      <c r="C99" s="6">
        <v>42059.765694444446</v>
      </c>
      <c r="D99" s="3">
        <v>160</v>
      </c>
      <c r="E99" s="3">
        <v>0</v>
      </c>
      <c r="F99" s="3">
        <f>E99*P3</f>
        <v>0</v>
      </c>
      <c r="G99" s="3">
        <v>0</v>
      </c>
      <c r="H99" s="3">
        <f>G99*P3</f>
        <v>0</v>
      </c>
      <c r="I99" s="3">
        <v>160</v>
      </c>
      <c r="J99" s="3">
        <f>I99*P3</f>
        <v>111.08944</v>
      </c>
      <c r="K99" s="3">
        <v>160</v>
      </c>
      <c r="L99" s="5">
        <v>0</v>
      </c>
      <c r="M99" s="3">
        <v>110.69793011881978</v>
      </c>
      <c r="N99" s="3">
        <v>110.69793011881978</v>
      </c>
      <c r="O99" s="3">
        <v>3.4457963337168225E-2</v>
      </c>
      <c r="P99" s="20" t="s">
        <v>193</v>
      </c>
      <c r="Q99" s="3">
        <v>110.73238808215696</v>
      </c>
    </row>
    <row r="100" spans="1:17" x14ac:dyDescent="0.25">
      <c r="A100" s="1" t="s">
        <v>73</v>
      </c>
      <c r="B100" s="6">
        <v>42054.713750000003</v>
      </c>
      <c r="C100" s="6">
        <v>42104.368217592593</v>
      </c>
      <c r="D100" s="3">
        <v>10859</v>
      </c>
      <c r="E100" s="3">
        <v>1242</v>
      </c>
      <c r="F100" s="3">
        <f>E100*P3</f>
        <v>862.33177799999999</v>
      </c>
      <c r="G100" s="3">
        <v>9320</v>
      </c>
      <c r="H100" s="3">
        <f>G100*P3</f>
        <v>6470.9598799999994</v>
      </c>
      <c r="I100" s="3">
        <v>297</v>
      </c>
      <c r="J100" s="3">
        <f>I100*P3</f>
        <v>206.20977299999998</v>
      </c>
      <c r="K100" s="3">
        <v>10859</v>
      </c>
      <c r="L100" s="5">
        <v>0</v>
      </c>
      <c r="M100" s="3">
        <v>7512.9301447516509</v>
      </c>
      <c r="N100" s="3">
        <v>7512.9301447516509</v>
      </c>
      <c r="O100" s="3">
        <v>2.3386188992394361</v>
      </c>
      <c r="P100" s="3">
        <v>4837.08</v>
      </c>
      <c r="Q100" s="3">
        <v>7515.2687636508899</v>
      </c>
    </row>
    <row r="101" spans="1:17" x14ac:dyDescent="0.25">
      <c r="A101" s="1" t="s">
        <v>74</v>
      </c>
      <c r="B101" s="6">
        <v>41985.350671296299</v>
      </c>
      <c r="C101" s="6">
        <v>42060.940509259257</v>
      </c>
      <c r="D101" s="3">
        <v>912</v>
      </c>
      <c r="E101" s="3">
        <v>320</v>
      </c>
      <c r="F101" s="3">
        <f>E101*P3</f>
        <v>222.17887999999999</v>
      </c>
      <c r="G101" s="3">
        <v>32</v>
      </c>
      <c r="H101" s="3">
        <f>G101*P3</f>
        <v>22.217887999999999</v>
      </c>
      <c r="I101" s="3">
        <v>560</v>
      </c>
      <c r="J101" s="3">
        <f>I101*P3</f>
        <v>388.81304</v>
      </c>
      <c r="K101" s="3">
        <v>912</v>
      </c>
      <c r="L101" s="5">
        <v>0</v>
      </c>
      <c r="M101" s="3">
        <v>630.97820167727275</v>
      </c>
      <c r="N101" s="3">
        <v>630.97820167727275</v>
      </c>
      <c r="O101" s="3">
        <v>0.19641039102185889</v>
      </c>
      <c r="P101" s="3">
        <v>638.97</v>
      </c>
      <c r="Q101" s="3">
        <v>631.17461206829466</v>
      </c>
    </row>
    <row r="102" spans="1:17" x14ac:dyDescent="0.25">
      <c r="A102" s="1" t="s">
        <v>75</v>
      </c>
      <c r="B102" s="6">
        <v>41985.350648148145</v>
      </c>
      <c r="C102" s="6">
        <v>42051.560555555552</v>
      </c>
      <c r="D102" s="3">
        <v>432</v>
      </c>
      <c r="E102" s="3">
        <v>0</v>
      </c>
      <c r="F102" s="3">
        <f>E102*P3</f>
        <v>0</v>
      </c>
      <c r="G102" s="3">
        <v>240</v>
      </c>
      <c r="H102" s="3">
        <f>G102*P3</f>
        <v>166.63415999999998</v>
      </c>
      <c r="I102" s="3">
        <v>192</v>
      </c>
      <c r="J102" s="3">
        <f>I102*P3</f>
        <v>133.30732799999998</v>
      </c>
      <c r="K102" s="3">
        <v>432</v>
      </c>
      <c r="L102" s="5">
        <v>0</v>
      </c>
      <c r="M102" s="3">
        <v>298.88441132081346</v>
      </c>
      <c r="N102" s="3">
        <v>298.88441132081346</v>
      </c>
      <c r="O102" s="3">
        <v>9.3036501010354211E-2</v>
      </c>
      <c r="P102" s="3">
        <v>324.45999999999998</v>
      </c>
      <c r="Q102" s="3">
        <v>298.97744782182377</v>
      </c>
    </row>
    <row r="103" spans="1:17" x14ac:dyDescent="0.25">
      <c r="A103" s="1" t="s">
        <v>155</v>
      </c>
      <c r="B103" s="6">
        <v>41985.350624999999</v>
      </c>
      <c r="C103" s="6">
        <v>42061.6565162037</v>
      </c>
      <c r="D103" s="3">
        <v>1176</v>
      </c>
      <c r="E103" s="3">
        <v>0</v>
      </c>
      <c r="F103" s="3">
        <f>E103*P3</f>
        <v>0</v>
      </c>
      <c r="G103" s="3">
        <v>624</v>
      </c>
      <c r="H103" s="3">
        <f>G103*P3</f>
        <v>433.24881599999998</v>
      </c>
      <c r="I103" s="3">
        <v>552</v>
      </c>
      <c r="J103" s="3">
        <f>I103*P3</f>
        <v>383.25856799999997</v>
      </c>
      <c r="K103" s="3">
        <v>1176</v>
      </c>
      <c r="L103" s="5">
        <v>0</v>
      </c>
      <c r="M103" s="3">
        <v>813.62978637332549</v>
      </c>
      <c r="N103" s="3">
        <v>813.62978637332549</v>
      </c>
      <c r="O103" s="3">
        <v>0.25326603052818647</v>
      </c>
      <c r="P103" s="3">
        <v>1225.28</v>
      </c>
      <c r="Q103" s="3">
        <v>813.88305240385364</v>
      </c>
    </row>
    <row r="104" spans="1:17" x14ac:dyDescent="0.25">
      <c r="A104" s="1" t="s">
        <v>76</v>
      </c>
      <c r="B104" s="6">
        <v>42038.829421296294</v>
      </c>
      <c r="C104" s="6">
        <v>42038.850717592592</v>
      </c>
      <c r="D104" s="3">
        <v>669</v>
      </c>
      <c r="E104" s="3">
        <v>0</v>
      </c>
      <c r="F104" s="3">
        <f>E104*P3</f>
        <v>0</v>
      </c>
      <c r="G104" s="3">
        <v>0</v>
      </c>
      <c r="H104" s="3">
        <f>G104*P3</f>
        <v>0</v>
      </c>
      <c r="I104" s="3">
        <v>669</v>
      </c>
      <c r="J104" s="3">
        <f>I104*P3</f>
        <v>464.49272099999996</v>
      </c>
      <c r="K104" s="3">
        <v>669</v>
      </c>
      <c r="L104" s="5">
        <v>0</v>
      </c>
      <c r="M104" s="3">
        <v>462.85572030931525</v>
      </c>
      <c r="N104" s="3">
        <v>462.85572030931525</v>
      </c>
      <c r="O104" s="3">
        <v>0.14407735920353465</v>
      </c>
      <c r="P104" s="3">
        <v>153.69</v>
      </c>
      <c r="Q104" s="3">
        <v>462.9997976685188</v>
      </c>
    </row>
    <row r="105" spans="1:17" x14ac:dyDescent="0.25">
      <c r="A105" s="1" t="s">
        <v>77</v>
      </c>
      <c r="B105" s="6">
        <v>41985.350659722222</v>
      </c>
      <c r="C105" s="6">
        <v>42107.420173611114</v>
      </c>
      <c r="D105" s="3">
        <v>1715</v>
      </c>
      <c r="E105" s="3">
        <v>12</v>
      </c>
      <c r="F105" s="3">
        <f>E105*P3</f>
        <v>8.331707999999999</v>
      </c>
      <c r="G105" s="3">
        <v>0</v>
      </c>
      <c r="H105" s="3">
        <f>G105*P3</f>
        <v>0</v>
      </c>
      <c r="I105" s="3">
        <v>1703</v>
      </c>
      <c r="J105" s="3">
        <f>I105*P3</f>
        <v>1182.4082269999999</v>
      </c>
      <c r="K105" s="3">
        <v>1715</v>
      </c>
      <c r="L105" s="5">
        <v>0</v>
      </c>
      <c r="M105" s="3">
        <v>1186.5434384610996</v>
      </c>
      <c r="N105" s="3">
        <v>1186.5434384610996</v>
      </c>
      <c r="O105" s="3">
        <v>0.36934629452027196</v>
      </c>
      <c r="P105" s="3">
        <v>1139.8900000000001</v>
      </c>
      <c r="Q105" s="3">
        <v>1186.9127847556199</v>
      </c>
    </row>
    <row r="106" spans="1:17" x14ac:dyDescent="0.25">
      <c r="A106" s="1" t="s">
        <v>78</v>
      </c>
      <c r="B106" s="6">
        <v>42053.467962962961</v>
      </c>
      <c r="C106" s="6">
        <v>42103.604432870372</v>
      </c>
      <c r="D106" s="3">
        <v>9200</v>
      </c>
      <c r="E106" s="3">
        <v>2860</v>
      </c>
      <c r="F106" s="3">
        <f>E106*P3</f>
        <v>1985.7237399999999</v>
      </c>
      <c r="G106" s="3">
        <v>4180</v>
      </c>
      <c r="H106" s="3">
        <f>G106*P3</f>
        <v>2902.2116199999996</v>
      </c>
      <c r="I106" s="3">
        <v>2160</v>
      </c>
      <c r="J106" s="3">
        <f>I106*P3</f>
        <v>1499.7074399999999</v>
      </c>
      <c r="K106" s="3">
        <v>9200</v>
      </c>
      <c r="L106" s="5">
        <v>0</v>
      </c>
      <c r="M106" s="3">
        <v>6365.1309818321379</v>
      </c>
      <c r="N106" s="3">
        <v>6365.1309818321379</v>
      </c>
      <c r="O106" s="3">
        <v>1.9813328918871731</v>
      </c>
      <c r="P106" s="3">
        <v>6731.21</v>
      </c>
      <c r="Q106" s="3">
        <v>6367.1123147240251</v>
      </c>
    </row>
    <row r="107" spans="1:17" x14ac:dyDescent="0.25">
      <c r="A107" s="1" t="s">
        <v>79</v>
      </c>
      <c r="B107" s="6">
        <v>41985.350613425922</v>
      </c>
      <c r="C107" s="6">
        <v>42059.777881944443</v>
      </c>
      <c r="D107" s="3">
        <v>9963</v>
      </c>
      <c r="E107" s="3">
        <v>4386</v>
      </c>
      <c r="F107" s="3">
        <f>E107*P3</f>
        <v>3045.239274</v>
      </c>
      <c r="G107" s="3">
        <v>2664</v>
      </c>
      <c r="H107" s="3">
        <f>G107*P3</f>
        <v>1849.6391759999999</v>
      </c>
      <c r="I107" s="3">
        <v>2913</v>
      </c>
      <c r="J107" s="3">
        <f>I107*P3</f>
        <v>2022.5221169999998</v>
      </c>
      <c r="K107" s="3">
        <v>9963</v>
      </c>
      <c r="L107" s="5">
        <v>0</v>
      </c>
      <c r="M107" s="3">
        <v>6893.0217360862598</v>
      </c>
      <c r="N107" s="3">
        <v>6893.0217360862598</v>
      </c>
      <c r="O107" s="3">
        <v>2.1456543045512939</v>
      </c>
      <c r="P107" s="3">
        <v>5792.68</v>
      </c>
      <c r="Q107" s="3">
        <v>6895.1673903908113</v>
      </c>
    </row>
    <row r="108" spans="1:17" x14ac:dyDescent="0.25">
      <c r="A108" s="1" t="s">
        <v>80</v>
      </c>
      <c r="B108" s="6">
        <v>41985.350659722222</v>
      </c>
      <c r="C108" s="6">
        <v>42060.608935185184</v>
      </c>
      <c r="D108" s="3">
        <v>576</v>
      </c>
      <c r="E108" s="3">
        <v>324</v>
      </c>
      <c r="F108" s="3">
        <f>E108*P3</f>
        <v>224.95611599999998</v>
      </c>
      <c r="G108" s="3">
        <v>252</v>
      </c>
      <c r="H108" s="3">
        <f>G108*P3</f>
        <v>174.965868</v>
      </c>
      <c r="I108" s="3">
        <v>0</v>
      </c>
      <c r="J108" s="3">
        <f>I108*P3</f>
        <v>0</v>
      </c>
      <c r="K108" s="3">
        <v>576</v>
      </c>
      <c r="L108" s="5">
        <v>0</v>
      </c>
      <c r="M108" s="3">
        <v>398.51254842775126</v>
      </c>
      <c r="N108" s="3">
        <v>398.51254842775126</v>
      </c>
      <c r="O108" s="3">
        <v>0.12404866801380562</v>
      </c>
      <c r="P108" s="3">
        <v>1040.28</v>
      </c>
      <c r="Q108" s="3">
        <v>398.63659709576507</v>
      </c>
    </row>
    <row r="109" spans="1:17" x14ac:dyDescent="0.25">
      <c r="A109" s="1" t="s">
        <v>81</v>
      </c>
      <c r="B109" s="6">
        <v>41985.350636574076</v>
      </c>
      <c r="C109" s="6">
        <v>42104.719027777777</v>
      </c>
      <c r="D109" s="3">
        <v>5164</v>
      </c>
      <c r="E109" s="3">
        <v>0</v>
      </c>
      <c r="F109" s="3">
        <f>E109*P3</f>
        <v>0</v>
      </c>
      <c r="G109" s="3">
        <v>480</v>
      </c>
      <c r="H109" s="3">
        <f>G109*P3</f>
        <v>333.26831999999996</v>
      </c>
      <c r="I109" s="3">
        <v>4684</v>
      </c>
      <c r="J109" s="3">
        <f>I109*P3</f>
        <v>3252.1433559999996</v>
      </c>
      <c r="K109" s="3">
        <v>5164</v>
      </c>
      <c r="L109" s="5">
        <v>0</v>
      </c>
      <c r="M109" s="3">
        <v>3572.7756945849087</v>
      </c>
      <c r="N109" s="3">
        <v>3572.7756945849087</v>
      </c>
      <c r="O109" s="3">
        <v>1.1121307667071045</v>
      </c>
      <c r="P109" s="3">
        <v>4885.47</v>
      </c>
      <c r="Q109" s="3">
        <v>3573.8878253516159</v>
      </c>
    </row>
    <row r="110" spans="1:17" x14ac:dyDescent="0.25">
      <c r="A110" s="1" t="s">
        <v>82</v>
      </c>
      <c r="B110" s="6">
        <v>41985.350636574076</v>
      </c>
      <c r="C110" s="6">
        <v>42039.834803240738</v>
      </c>
      <c r="D110" s="3">
        <v>561</v>
      </c>
      <c r="E110" s="3">
        <v>0</v>
      </c>
      <c r="F110" s="3">
        <f>E110*P3</f>
        <v>0</v>
      </c>
      <c r="G110" s="3">
        <v>0</v>
      </c>
      <c r="H110" s="3">
        <f>G110*P3</f>
        <v>0</v>
      </c>
      <c r="I110" s="3">
        <v>561</v>
      </c>
      <c r="J110" s="3">
        <f>I110*P3</f>
        <v>389.50734899999998</v>
      </c>
      <c r="K110" s="3">
        <v>561</v>
      </c>
      <c r="L110" s="5">
        <v>0</v>
      </c>
      <c r="M110" s="3">
        <v>388.13461747911191</v>
      </c>
      <c r="N110" s="3">
        <v>388.13461747911191</v>
      </c>
      <c r="O110" s="3">
        <v>0.1208182339509461</v>
      </c>
      <c r="P110" s="3">
        <v>505.91</v>
      </c>
      <c r="Q110" s="3">
        <v>388.25543571306281</v>
      </c>
    </row>
    <row r="111" spans="1:17" x14ac:dyDescent="0.25">
      <c r="A111" s="1" t="s">
        <v>83</v>
      </c>
      <c r="B111" s="6">
        <v>41985.350648148145</v>
      </c>
      <c r="C111" s="6">
        <v>42040.414467592593</v>
      </c>
      <c r="D111" s="3">
        <v>636</v>
      </c>
      <c r="E111" s="3">
        <v>0</v>
      </c>
      <c r="F111" s="3">
        <f>E111*P3</f>
        <v>0</v>
      </c>
      <c r="G111" s="3">
        <v>336</v>
      </c>
      <c r="H111" s="3">
        <f>G111*P3</f>
        <v>233.28782399999997</v>
      </c>
      <c r="I111" s="3">
        <v>300</v>
      </c>
      <c r="J111" s="3">
        <f>I111*P3</f>
        <v>208.2927</v>
      </c>
      <c r="K111" s="3">
        <v>636</v>
      </c>
      <c r="L111" s="5">
        <v>0</v>
      </c>
      <c r="M111" s="3">
        <v>440.02427222230864</v>
      </c>
      <c r="N111" s="3">
        <v>440.02427222230864</v>
      </c>
      <c r="O111" s="3">
        <v>0.13697040426524371</v>
      </c>
      <c r="P111" s="3">
        <v>593.42999999999995</v>
      </c>
      <c r="Q111" s="3">
        <v>440.16124262657388</v>
      </c>
    </row>
    <row r="112" spans="1:17" x14ac:dyDescent="0.25">
      <c r="A112" s="1" t="s">
        <v>156</v>
      </c>
      <c r="B112" s="6">
        <v>41985.350659722222</v>
      </c>
      <c r="C112" s="6">
        <v>42104.443576388891</v>
      </c>
      <c r="D112" s="3">
        <v>821</v>
      </c>
      <c r="E112" s="3">
        <v>0</v>
      </c>
      <c r="F112" s="3">
        <f>E112*P3</f>
        <v>0</v>
      </c>
      <c r="G112" s="3">
        <v>180</v>
      </c>
      <c r="H112" s="3">
        <f>G112*P3</f>
        <v>124.97561999999999</v>
      </c>
      <c r="I112" s="3">
        <v>641</v>
      </c>
      <c r="J112" s="3">
        <f>I112*P3</f>
        <v>445.05206899999996</v>
      </c>
      <c r="K112" s="3">
        <v>821</v>
      </c>
      <c r="L112" s="5">
        <v>0</v>
      </c>
      <c r="M112" s="3">
        <v>568.01875392219404</v>
      </c>
      <c r="N112" s="3">
        <v>568.01875392219404</v>
      </c>
      <c r="O112" s="3">
        <v>0.17681242437384448</v>
      </c>
      <c r="P112" s="3">
        <v>755.66</v>
      </c>
      <c r="Q112" s="3">
        <v>568.19556634656794</v>
      </c>
    </row>
    <row r="113" spans="1:17" x14ac:dyDescent="0.25">
      <c r="A113" s="1" t="s">
        <v>84</v>
      </c>
      <c r="B113" s="6">
        <v>41985.350682870368</v>
      </c>
      <c r="C113" s="6">
        <v>42108.532650462963</v>
      </c>
      <c r="D113" s="3">
        <v>3810</v>
      </c>
      <c r="E113" s="3">
        <v>606</v>
      </c>
      <c r="F113" s="3">
        <f>E113*P3</f>
        <v>420.75125399999996</v>
      </c>
      <c r="G113" s="3">
        <v>0</v>
      </c>
      <c r="H113" s="3">
        <f>G113*P3</f>
        <v>0</v>
      </c>
      <c r="I113" s="3">
        <v>3204</v>
      </c>
      <c r="J113" s="3">
        <f>I113*P3</f>
        <v>2224.5660359999997</v>
      </c>
      <c r="K113" s="3">
        <v>3810</v>
      </c>
      <c r="L113" s="5">
        <v>0</v>
      </c>
      <c r="M113" s="3">
        <v>2635.9944609543963</v>
      </c>
      <c r="N113" s="3">
        <v>2635.9944609543963</v>
      </c>
      <c r="O113" s="3">
        <v>0.82053025196631846</v>
      </c>
      <c r="P113" s="3">
        <v>3300.14</v>
      </c>
      <c r="Q113" s="3">
        <v>2636.8149912063627</v>
      </c>
    </row>
    <row r="114" spans="1:17" x14ac:dyDescent="0.25">
      <c r="A114" s="1" t="s">
        <v>85</v>
      </c>
      <c r="B114" s="6">
        <v>42061.988726851851</v>
      </c>
      <c r="C114" s="6">
        <v>42062.011435185188</v>
      </c>
      <c r="D114" s="3">
        <v>1689</v>
      </c>
      <c r="E114" s="3">
        <v>802</v>
      </c>
      <c r="F114" s="3">
        <f>E114*P3</f>
        <v>556.83581800000002</v>
      </c>
      <c r="G114" s="3">
        <v>876</v>
      </c>
      <c r="H114" s="3">
        <f>G114*P3</f>
        <v>608.21468399999992</v>
      </c>
      <c r="I114" s="3">
        <v>11</v>
      </c>
      <c r="J114" s="3">
        <f>I114*P3</f>
        <v>7.6373989999999994</v>
      </c>
      <c r="K114" s="3">
        <v>1689</v>
      </c>
      <c r="L114" s="5">
        <v>0</v>
      </c>
      <c r="M114" s="3">
        <v>1168.5550248167915</v>
      </c>
      <c r="N114" s="3">
        <v>1168.5550248167915</v>
      </c>
      <c r="O114" s="3">
        <v>0.36374687547798212</v>
      </c>
      <c r="P114" s="3">
        <v>969.48</v>
      </c>
      <c r="Q114" s="3">
        <v>1168.9187716922693</v>
      </c>
    </row>
    <row r="115" spans="1:17" x14ac:dyDescent="0.25">
      <c r="A115" s="1" t="s">
        <v>86</v>
      </c>
      <c r="B115" s="6">
        <v>42054.336898148147</v>
      </c>
      <c r="C115" s="6">
        <v>42103.453067129631</v>
      </c>
      <c r="D115" s="3">
        <v>792</v>
      </c>
      <c r="E115" s="3">
        <v>0</v>
      </c>
      <c r="F115" s="3">
        <f>E115*P3</f>
        <v>0</v>
      </c>
      <c r="G115" s="3">
        <v>0</v>
      </c>
      <c r="H115" s="3">
        <f>G115*P3</f>
        <v>0</v>
      </c>
      <c r="I115" s="3">
        <v>792</v>
      </c>
      <c r="J115" s="3">
        <f>I115*P3</f>
        <v>549.89272799999992</v>
      </c>
      <c r="K115" s="3">
        <v>792</v>
      </c>
      <c r="L115" s="5">
        <v>0</v>
      </c>
      <c r="M115" s="3">
        <v>547.95475408815798</v>
      </c>
      <c r="N115" s="3">
        <v>547.95475408815798</v>
      </c>
      <c r="O115" s="3">
        <v>0.17056691851898273</v>
      </c>
      <c r="P115" s="3">
        <v>683.08</v>
      </c>
      <c r="Q115" s="3">
        <v>548.12532100667693</v>
      </c>
    </row>
    <row r="116" spans="1:17" x14ac:dyDescent="0.25">
      <c r="A116" s="1" t="s">
        <v>157</v>
      </c>
      <c r="B116" s="6">
        <v>42052.521377314813</v>
      </c>
      <c r="C116" s="6">
        <v>42062.39640046296</v>
      </c>
      <c r="D116" s="3">
        <v>2104</v>
      </c>
      <c r="E116" s="3">
        <v>734</v>
      </c>
      <c r="F116" s="3">
        <f>E116*P3</f>
        <v>509.62280599999997</v>
      </c>
      <c r="G116" s="3">
        <v>800</v>
      </c>
      <c r="H116" s="3">
        <f>G116*P3</f>
        <v>555.44719999999995</v>
      </c>
      <c r="I116" s="3">
        <v>570</v>
      </c>
      <c r="J116" s="3">
        <f>I116*P3</f>
        <v>395.75612999999998</v>
      </c>
      <c r="K116" s="3">
        <v>2104</v>
      </c>
      <c r="L116" s="5">
        <v>0</v>
      </c>
      <c r="M116" s="3">
        <v>1455.6777810624803</v>
      </c>
      <c r="N116" s="3">
        <v>1455.6777810624803</v>
      </c>
      <c r="O116" s="3">
        <v>0.45312221788376217</v>
      </c>
      <c r="P116" s="3">
        <v>2390.08</v>
      </c>
      <c r="Q116" s="3">
        <v>1456.130903280364</v>
      </c>
    </row>
    <row r="117" spans="1:17" x14ac:dyDescent="0.25">
      <c r="A117" s="1" t="s">
        <v>87</v>
      </c>
      <c r="B117" s="6">
        <v>42053.537673611114</v>
      </c>
      <c r="C117" s="6">
        <v>42054.818009259259</v>
      </c>
      <c r="D117" s="3">
        <v>5188</v>
      </c>
      <c r="E117" s="3">
        <v>2108</v>
      </c>
      <c r="F117" s="3">
        <f>E117*P3</f>
        <v>1463.6033719999998</v>
      </c>
      <c r="G117" s="3">
        <v>2704</v>
      </c>
      <c r="H117" s="3">
        <f>G117*P3</f>
        <v>1877.4115359999998</v>
      </c>
      <c r="I117" s="3">
        <v>376</v>
      </c>
      <c r="J117" s="3">
        <f>I117*P3</f>
        <v>261.06018399999999</v>
      </c>
      <c r="K117" s="3">
        <v>5188</v>
      </c>
      <c r="L117" s="5">
        <v>0</v>
      </c>
      <c r="M117" s="3">
        <v>3589.3803841027316</v>
      </c>
      <c r="N117" s="3">
        <v>3589.3803841027316</v>
      </c>
      <c r="O117" s="3">
        <v>1.1172994612076799</v>
      </c>
      <c r="P117" s="3">
        <v>3572.67</v>
      </c>
      <c r="Q117" s="3">
        <v>3590.4976835639395</v>
      </c>
    </row>
    <row r="118" spans="1:17" x14ac:dyDescent="0.25">
      <c r="A118" s="1" t="s">
        <v>88</v>
      </c>
      <c r="B118" s="6">
        <v>41985.350624999999</v>
      </c>
      <c r="C118" s="6">
        <v>42105.522152777776</v>
      </c>
      <c r="D118" s="3">
        <v>29448</v>
      </c>
      <c r="E118" s="3">
        <v>9444</v>
      </c>
      <c r="F118" s="3">
        <f>E118*P3</f>
        <v>6557.0541959999991</v>
      </c>
      <c r="G118" s="3">
        <v>6700</v>
      </c>
      <c r="H118" s="3">
        <f>G118*P3</f>
        <v>4651.8702999999996</v>
      </c>
      <c r="I118" s="3">
        <v>13304</v>
      </c>
      <c r="J118" s="3">
        <f>I118*P3</f>
        <v>9237.0869359999997</v>
      </c>
      <c r="K118" s="3">
        <v>29448</v>
      </c>
      <c r="L118" s="5">
        <v>0</v>
      </c>
      <c r="M118" s="3">
        <v>20373.954038368782</v>
      </c>
      <c r="N118" s="3">
        <v>20373.954038368782</v>
      </c>
      <c r="O118" s="3">
        <v>6.3419881522058121</v>
      </c>
      <c r="P118" s="3">
        <v>22335.39</v>
      </c>
      <c r="Q118" s="3">
        <v>20380.296026520988</v>
      </c>
    </row>
    <row r="119" spans="1:17" x14ac:dyDescent="0.25">
      <c r="A119" s="1" t="s">
        <v>89</v>
      </c>
      <c r="B119" s="6">
        <v>41985.350613425922</v>
      </c>
      <c r="C119" s="6">
        <v>42059.562245370369</v>
      </c>
      <c r="D119" s="3">
        <v>44202</v>
      </c>
      <c r="E119" s="3">
        <v>42112</v>
      </c>
      <c r="F119" s="3">
        <f>E119*P3</f>
        <v>29238.740607999996</v>
      </c>
      <c r="G119" s="3">
        <v>0</v>
      </c>
      <c r="H119" s="3">
        <f>G119*P3</f>
        <v>0</v>
      </c>
      <c r="I119" s="3">
        <v>1980</v>
      </c>
      <c r="J119" s="3">
        <f>I119*P3</f>
        <v>1374.73182</v>
      </c>
      <c r="K119" s="3">
        <v>44202</v>
      </c>
      <c r="L119" s="5">
        <v>0</v>
      </c>
      <c r="M119" s="3">
        <v>30581.686919450451</v>
      </c>
      <c r="N119" s="3">
        <v>30581.686919450451</v>
      </c>
      <c r="O119" s="3">
        <v>9.5194430964344381</v>
      </c>
      <c r="P119" s="3">
        <v>34172.639999999999</v>
      </c>
      <c r="Q119" s="3">
        <v>30591.206362546887</v>
      </c>
    </row>
    <row r="120" spans="1:17" x14ac:dyDescent="0.25">
      <c r="A120" s="1" t="s">
        <v>172</v>
      </c>
      <c r="B120" s="6">
        <v>42045.518657407411</v>
      </c>
      <c r="C120" s="6">
        <v>42062.456562500003</v>
      </c>
      <c r="D120" s="3">
        <v>11587</v>
      </c>
      <c r="E120" s="3">
        <v>2058</v>
      </c>
      <c r="F120" s="3">
        <f>E120*P3</f>
        <v>1428.8879219999999</v>
      </c>
      <c r="G120" s="3">
        <v>4288</v>
      </c>
      <c r="H120" s="3">
        <f>G120*P3</f>
        <v>2977.1969919999997</v>
      </c>
      <c r="I120" s="3">
        <v>5241</v>
      </c>
      <c r="J120" s="3">
        <f>I120*P3</f>
        <v>3638.8734689999997</v>
      </c>
      <c r="K120" s="3">
        <v>11587</v>
      </c>
      <c r="L120" s="5">
        <v>0</v>
      </c>
      <c r="M120" s="3">
        <v>8016.6057267922806</v>
      </c>
      <c r="N120" s="3">
        <v>8016.6057267922806</v>
      </c>
      <c r="O120" s="3">
        <v>2.4954026324235516</v>
      </c>
      <c r="P120" s="3">
        <v>9151.5300000000007</v>
      </c>
      <c r="Q120" s="3">
        <v>8019.1011294247046</v>
      </c>
    </row>
    <row r="121" spans="1:17" x14ac:dyDescent="0.25">
      <c r="A121" s="1" t="s">
        <v>90</v>
      </c>
      <c r="B121" s="6">
        <v>41985.350636574076</v>
      </c>
      <c r="C121" s="6">
        <v>42101.496423611112</v>
      </c>
      <c r="D121" s="3">
        <v>300</v>
      </c>
      <c r="E121" s="3">
        <v>0</v>
      </c>
      <c r="F121" s="3">
        <f>E121*P3</f>
        <v>0</v>
      </c>
      <c r="G121" s="3">
        <v>0</v>
      </c>
      <c r="H121" s="3">
        <f>G121*P3</f>
        <v>0</v>
      </c>
      <c r="I121" s="3">
        <v>300</v>
      </c>
      <c r="J121" s="3">
        <f>I121*P3</f>
        <v>208.2927</v>
      </c>
      <c r="K121" s="3">
        <v>300</v>
      </c>
      <c r="L121" s="5">
        <v>0</v>
      </c>
      <c r="M121" s="3">
        <v>207.55861897278712</v>
      </c>
      <c r="N121" s="3">
        <v>207.55861897278712</v>
      </c>
      <c r="O121" s="3">
        <v>6.4608681257190423E-2</v>
      </c>
      <c r="P121" s="3">
        <v>529.39</v>
      </c>
      <c r="Q121" s="3">
        <v>207.62322765404429</v>
      </c>
    </row>
    <row r="122" spans="1:17" x14ac:dyDescent="0.25">
      <c r="A122" s="1" t="s">
        <v>158</v>
      </c>
      <c r="B122" s="6">
        <v>41985.350636574076</v>
      </c>
      <c r="C122" s="6">
        <v>42060.656331018516</v>
      </c>
      <c r="D122" s="3">
        <v>7554</v>
      </c>
      <c r="E122" s="3">
        <v>152</v>
      </c>
      <c r="F122" s="3">
        <f>E122*P3</f>
        <v>105.53496799999999</v>
      </c>
      <c r="G122" s="3">
        <v>6336</v>
      </c>
      <c r="H122" s="3">
        <f>G122*P3</f>
        <v>4399.1418239999994</v>
      </c>
      <c r="I122" s="3">
        <v>1066</v>
      </c>
      <c r="J122" s="3">
        <f>I122*P3</f>
        <v>740.13339399999995</v>
      </c>
      <c r="K122" s="3">
        <v>7554</v>
      </c>
      <c r="L122" s="5">
        <v>0</v>
      </c>
      <c r="M122" s="3">
        <v>5226.3260257347793</v>
      </c>
      <c r="N122" s="3">
        <v>5226.3260257347793</v>
      </c>
      <c r="O122" s="3">
        <v>1.626846594056055</v>
      </c>
      <c r="P122" s="3">
        <v>4727.1499999999996</v>
      </c>
      <c r="Q122" s="3">
        <v>5227.9528723288349</v>
      </c>
    </row>
    <row r="123" spans="1:17" x14ac:dyDescent="0.25">
      <c r="A123" s="1" t="s">
        <v>91</v>
      </c>
      <c r="B123" s="6">
        <v>41985.350659722222</v>
      </c>
      <c r="C123" s="6">
        <v>42062.268217592595</v>
      </c>
      <c r="D123" s="3">
        <v>612</v>
      </c>
      <c r="E123" s="3">
        <v>0</v>
      </c>
      <c r="F123" s="3">
        <f>E123*P3</f>
        <v>0</v>
      </c>
      <c r="G123" s="3">
        <v>0</v>
      </c>
      <c r="H123" s="3">
        <f>G123*P3</f>
        <v>0</v>
      </c>
      <c r="I123" s="3">
        <v>612</v>
      </c>
      <c r="J123" s="3">
        <f>I123*P3</f>
        <v>424.91710799999998</v>
      </c>
      <c r="K123" s="3">
        <v>612</v>
      </c>
      <c r="L123" s="5">
        <v>0</v>
      </c>
      <c r="M123" s="3">
        <v>423.41958270448572</v>
      </c>
      <c r="N123" s="3">
        <v>423.41958270448572</v>
      </c>
      <c r="O123" s="3">
        <v>0.13180170976466848</v>
      </c>
      <c r="P123" s="20" t="s">
        <v>193</v>
      </c>
      <c r="Q123" s="3">
        <v>423.55138441425038</v>
      </c>
    </row>
    <row r="124" spans="1:17" x14ac:dyDescent="0.25">
      <c r="A124" s="1" t="s">
        <v>92</v>
      </c>
      <c r="B124" s="6">
        <v>41985.350659722222</v>
      </c>
      <c r="C124" s="6">
        <v>42104.645069444443</v>
      </c>
      <c r="D124" s="3">
        <v>11707</v>
      </c>
      <c r="E124" s="3">
        <v>1416</v>
      </c>
      <c r="F124" s="3">
        <f>E124*P3</f>
        <v>983.14154399999995</v>
      </c>
      <c r="G124" s="3">
        <v>2076</v>
      </c>
      <c r="H124" s="3">
        <f>G124*P3</f>
        <v>1441.3854839999999</v>
      </c>
      <c r="I124" s="3">
        <v>8215</v>
      </c>
      <c r="J124" s="3">
        <f>I124*P3</f>
        <v>5703.7484349999995</v>
      </c>
      <c r="K124" s="3">
        <v>11707</v>
      </c>
      <c r="L124" s="5">
        <v>0</v>
      </c>
      <c r="M124" s="3">
        <v>8099.6291743813954</v>
      </c>
      <c r="N124" s="3">
        <v>8099.6291743813954</v>
      </c>
      <c r="O124" s="3">
        <v>2.5212461049264276</v>
      </c>
      <c r="P124" s="3">
        <v>7479.76</v>
      </c>
      <c r="Q124" s="3">
        <v>8102.1504204863222</v>
      </c>
    </row>
    <row r="125" spans="1:17" x14ac:dyDescent="0.25">
      <c r="A125" s="1" t="s">
        <v>93</v>
      </c>
      <c r="B125" s="6">
        <v>41985.350601851853</v>
      </c>
      <c r="C125" s="6">
        <v>42060.619884259257</v>
      </c>
      <c r="D125" s="3">
        <v>16306</v>
      </c>
      <c r="E125" s="3">
        <v>7540</v>
      </c>
      <c r="F125" s="3">
        <f>E125*P3</f>
        <v>5235.08986</v>
      </c>
      <c r="G125" s="3">
        <v>6212</v>
      </c>
      <c r="H125" s="3">
        <f>G125*P3</f>
        <v>4313.0475079999997</v>
      </c>
      <c r="I125" s="3">
        <v>2554</v>
      </c>
      <c r="J125" s="3">
        <f>I125*P3</f>
        <v>1773.2651859999999</v>
      </c>
      <c r="K125" s="3">
        <v>16306</v>
      </c>
      <c r="L125" s="5">
        <v>0</v>
      </c>
      <c r="M125" s="3">
        <v>11281.502803234222</v>
      </c>
      <c r="N125" s="3">
        <v>11281.502803234222</v>
      </c>
      <c r="O125" s="3">
        <v>3.511697188599157</v>
      </c>
      <c r="P125" s="3">
        <v>14627.93</v>
      </c>
      <c r="Q125" s="3">
        <v>11285.014500422822</v>
      </c>
    </row>
    <row r="126" spans="1:17" x14ac:dyDescent="0.25">
      <c r="A126" s="1" t="s">
        <v>94</v>
      </c>
      <c r="B126" s="6">
        <v>42059.407002314816</v>
      </c>
      <c r="C126" s="6">
        <v>42059.457604166666</v>
      </c>
      <c r="D126" s="3">
        <v>5602</v>
      </c>
      <c r="E126" s="3">
        <v>276</v>
      </c>
      <c r="F126" s="3">
        <f>E126*P3</f>
        <v>191.62928399999998</v>
      </c>
      <c r="G126" s="3">
        <v>2288</v>
      </c>
      <c r="H126" s="3">
        <f>G126*P3</f>
        <v>1588.578992</v>
      </c>
      <c r="I126" s="3">
        <v>3038</v>
      </c>
      <c r="J126" s="3">
        <f>I126*P3</f>
        <v>2109.3107419999997</v>
      </c>
      <c r="K126" s="3">
        <v>5602</v>
      </c>
      <c r="L126" s="5">
        <v>0</v>
      </c>
      <c r="M126" s="3">
        <v>3875.8112782851777</v>
      </c>
      <c r="N126" s="3">
        <v>3875.8112782851777</v>
      </c>
      <c r="O126" s="3">
        <v>1.2064594413426026</v>
      </c>
      <c r="P126" s="3">
        <v>4397.3500000000004</v>
      </c>
      <c r="Q126" s="3">
        <v>3877.0177377265204</v>
      </c>
    </row>
    <row r="127" spans="1:17" x14ac:dyDescent="0.25">
      <c r="A127" s="1" t="s">
        <v>95</v>
      </c>
      <c r="B127" s="6">
        <v>41985.350671296299</v>
      </c>
      <c r="C127" s="6">
        <v>42061.702002314814</v>
      </c>
      <c r="D127" s="3">
        <v>4760</v>
      </c>
      <c r="E127" s="3">
        <v>1012</v>
      </c>
      <c r="F127" s="3">
        <f>E127*P3</f>
        <v>702.6407079999999</v>
      </c>
      <c r="G127" s="3">
        <v>3192</v>
      </c>
      <c r="H127" s="3">
        <f>G127*P3</f>
        <v>2216.234328</v>
      </c>
      <c r="I127" s="3">
        <v>556</v>
      </c>
      <c r="J127" s="3">
        <f>I127*P3</f>
        <v>386.03580399999998</v>
      </c>
      <c r="K127" s="3">
        <v>4760</v>
      </c>
      <c r="L127" s="5">
        <v>0</v>
      </c>
      <c r="M127" s="3">
        <v>3293.2634210348888</v>
      </c>
      <c r="N127" s="3">
        <v>3293.2634210348888</v>
      </c>
      <c r="O127" s="3">
        <v>1.0251244092807548</v>
      </c>
      <c r="P127" s="3">
        <v>3217.6</v>
      </c>
      <c r="Q127" s="3">
        <v>3294.2885454441694</v>
      </c>
    </row>
    <row r="128" spans="1:17" x14ac:dyDescent="0.25">
      <c r="A128" s="1" t="s">
        <v>96</v>
      </c>
      <c r="B128" s="6">
        <v>41985.350624999999</v>
      </c>
      <c r="C128" s="6">
        <v>42061.631828703707</v>
      </c>
      <c r="D128" s="3">
        <v>5522</v>
      </c>
      <c r="E128" s="3">
        <v>3142</v>
      </c>
      <c r="F128" s="3">
        <f>E128*P3</f>
        <v>2181.5188779999999</v>
      </c>
      <c r="G128" s="3">
        <v>2004</v>
      </c>
      <c r="H128" s="3">
        <f>G128*P3</f>
        <v>1391.3952359999998</v>
      </c>
      <c r="I128" s="3">
        <v>192</v>
      </c>
      <c r="J128" s="3">
        <f>I128*P3</f>
        <v>133.30732799999998</v>
      </c>
      <c r="K128" s="3">
        <v>5522</v>
      </c>
      <c r="L128" s="5">
        <v>0</v>
      </c>
      <c r="M128" s="3">
        <v>3820.462313225768</v>
      </c>
      <c r="N128" s="3">
        <v>3820.462313225768</v>
      </c>
      <c r="O128" s="3">
        <v>1.1892304596740184</v>
      </c>
      <c r="P128" s="3">
        <v>3843.76</v>
      </c>
      <c r="Q128" s="3">
        <v>3821.651543685442</v>
      </c>
    </row>
    <row r="129" spans="1:17" x14ac:dyDescent="0.25">
      <c r="A129" s="1" t="s">
        <v>97</v>
      </c>
      <c r="B129" s="6">
        <v>42060.515104166669</v>
      </c>
      <c r="C129" s="6">
        <v>42104.581863425927</v>
      </c>
      <c r="D129" s="3">
        <v>1503</v>
      </c>
      <c r="E129" s="3">
        <v>264</v>
      </c>
      <c r="F129" s="3">
        <f>E129*P3</f>
        <v>183.29757599999999</v>
      </c>
      <c r="G129" s="3">
        <v>324</v>
      </c>
      <c r="H129" s="3">
        <f>G129*P3</f>
        <v>224.95611599999998</v>
      </c>
      <c r="I129" s="3">
        <v>915</v>
      </c>
      <c r="J129" s="3">
        <f>I129*P3</f>
        <v>635.29273499999999</v>
      </c>
      <c r="K129" s="3">
        <v>1503</v>
      </c>
      <c r="L129" s="5">
        <v>0</v>
      </c>
      <c r="M129" s="3">
        <v>1039.8686810536633</v>
      </c>
      <c r="N129" s="3">
        <v>1039.8686810536633</v>
      </c>
      <c r="O129" s="3">
        <v>0.32368949309852402</v>
      </c>
      <c r="P129" s="3">
        <v>1342.68</v>
      </c>
      <c r="Q129" s="3">
        <v>1040.1923705467618</v>
      </c>
    </row>
    <row r="130" spans="1:17" x14ac:dyDescent="0.25">
      <c r="A130" s="1" t="s">
        <v>98</v>
      </c>
      <c r="B130" s="6">
        <v>41985.350636574076</v>
      </c>
      <c r="C130" s="6">
        <v>42062.635254629633</v>
      </c>
      <c r="D130" s="3">
        <v>2389</v>
      </c>
      <c r="E130" s="3">
        <v>856</v>
      </c>
      <c r="F130" s="3">
        <f>E130*P3</f>
        <v>594.32850399999995</v>
      </c>
      <c r="G130" s="3">
        <v>1196</v>
      </c>
      <c r="H130" s="3">
        <f>G130*P3</f>
        <v>830.39356399999997</v>
      </c>
      <c r="I130" s="3">
        <v>337</v>
      </c>
      <c r="J130" s="3">
        <f>I130*P3</f>
        <v>233.98213299999998</v>
      </c>
      <c r="K130" s="3">
        <v>2389</v>
      </c>
      <c r="L130" s="5">
        <v>0</v>
      </c>
      <c r="M130" s="3">
        <v>1652.858469086628</v>
      </c>
      <c r="N130" s="3">
        <v>1652.858469086628</v>
      </c>
      <c r="O130" s="3">
        <v>0.51450046507809311</v>
      </c>
      <c r="P130" s="3">
        <v>2016.87</v>
      </c>
      <c r="Q130" s="3">
        <v>1653.3729695517061</v>
      </c>
    </row>
    <row r="131" spans="1:17" x14ac:dyDescent="0.25">
      <c r="A131" s="1" t="s">
        <v>159</v>
      </c>
      <c r="B131" s="6">
        <v>41985.350636574076</v>
      </c>
      <c r="C131" s="6">
        <v>42103.437314814815</v>
      </c>
      <c r="D131" s="3">
        <v>624</v>
      </c>
      <c r="E131" s="3">
        <v>0</v>
      </c>
      <c r="F131" s="3">
        <f>E131*P3</f>
        <v>0</v>
      </c>
      <c r="G131" s="3">
        <v>0</v>
      </c>
      <c r="H131" s="3">
        <f>G131*P3</f>
        <v>0</v>
      </c>
      <c r="I131" s="3">
        <v>624</v>
      </c>
      <c r="J131" s="3">
        <f>I131*P3</f>
        <v>433.24881599999998</v>
      </c>
      <c r="K131" s="3">
        <v>624</v>
      </c>
      <c r="L131" s="5">
        <v>0</v>
      </c>
      <c r="M131" s="3">
        <v>431.72192746339715</v>
      </c>
      <c r="N131" s="3">
        <v>431.72192746339715</v>
      </c>
      <c r="O131" s="3">
        <v>0.1343860570149561</v>
      </c>
      <c r="P131" s="3">
        <v>2016.87</v>
      </c>
      <c r="Q131" s="3">
        <v>431.85631352041213</v>
      </c>
    </row>
    <row r="132" spans="1:17" x14ac:dyDescent="0.25">
      <c r="A132" s="1" t="s">
        <v>99</v>
      </c>
      <c r="B132" s="6">
        <v>41985.350671296299</v>
      </c>
      <c r="C132" s="6">
        <v>42103.433020833334</v>
      </c>
      <c r="D132" s="3">
        <v>3096</v>
      </c>
      <c r="E132" s="3">
        <v>320</v>
      </c>
      <c r="F132" s="3">
        <f>E132*P3</f>
        <v>222.17887999999999</v>
      </c>
      <c r="G132" s="3">
        <v>1280</v>
      </c>
      <c r="H132" s="3">
        <f>G132*P3</f>
        <v>888.71551999999997</v>
      </c>
      <c r="I132" s="3">
        <v>1496</v>
      </c>
      <c r="J132" s="3">
        <f>I132*P3</f>
        <v>1038.6862639999999</v>
      </c>
      <c r="K132" s="3">
        <v>3096</v>
      </c>
      <c r="L132" s="5">
        <v>0</v>
      </c>
      <c r="M132" s="3">
        <v>2142.0049477991629</v>
      </c>
      <c r="N132" s="3">
        <v>2142.0049477991629</v>
      </c>
      <c r="O132" s="3">
        <v>0.66676159057420525</v>
      </c>
      <c r="P132" s="3">
        <v>1975.25</v>
      </c>
      <c r="Q132" s="3">
        <v>2142.6717093897373</v>
      </c>
    </row>
    <row r="133" spans="1:17" x14ac:dyDescent="0.25">
      <c r="A133" s="1" t="s">
        <v>100</v>
      </c>
      <c r="B133" s="6">
        <v>42060.679942129631</v>
      </c>
      <c r="C133" s="6">
        <v>42107.386134259257</v>
      </c>
      <c r="D133" s="3">
        <v>1740</v>
      </c>
      <c r="E133" s="3">
        <v>360</v>
      </c>
      <c r="F133" s="3">
        <f>E133*P3</f>
        <v>249.95123999999998</v>
      </c>
      <c r="G133" s="3">
        <v>960</v>
      </c>
      <c r="H133" s="3">
        <f>G133*P3</f>
        <v>666.53663999999992</v>
      </c>
      <c r="I133" s="3">
        <v>420</v>
      </c>
      <c r="J133" s="3">
        <f>I133*P3</f>
        <v>291.60978</v>
      </c>
      <c r="K133" s="3">
        <v>1740</v>
      </c>
      <c r="L133" s="5">
        <v>0</v>
      </c>
      <c r="M133" s="3">
        <v>1203.8399900421653</v>
      </c>
      <c r="N133" s="3">
        <v>1203.8399900421653</v>
      </c>
      <c r="O133" s="3">
        <v>0.37473035129170446</v>
      </c>
      <c r="P133" s="3">
        <v>1349.09</v>
      </c>
      <c r="Q133" s="3">
        <v>1204.2147203934569</v>
      </c>
    </row>
    <row r="134" spans="1:17" x14ac:dyDescent="0.25">
      <c r="A134" s="1" t="s">
        <v>101</v>
      </c>
      <c r="B134" s="6">
        <v>41985.350671296299</v>
      </c>
      <c r="C134" s="6">
        <v>42103.485694444447</v>
      </c>
      <c r="D134" s="3">
        <v>2136</v>
      </c>
      <c r="E134" s="3">
        <v>0</v>
      </c>
      <c r="F134" s="3">
        <f>E134*P3</f>
        <v>0</v>
      </c>
      <c r="G134" s="3">
        <v>1584</v>
      </c>
      <c r="H134" s="3">
        <f>G134*P3</f>
        <v>1099.7854559999998</v>
      </c>
      <c r="I134" s="3">
        <v>552</v>
      </c>
      <c r="J134" s="3">
        <f>I134*P3</f>
        <v>383.25856799999997</v>
      </c>
      <c r="K134" s="3">
        <v>2136</v>
      </c>
      <c r="L134" s="5">
        <v>0</v>
      </c>
      <c r="M134" s="3">
        <v>1477.8173670862441</v>
      </c>
      <c r="N134" s="3">
        <v>1477.8173670862441</v>
      </c>
      <c r="O134" s="3">
        <v>0.46001381055119583</v>
      </c>
      <c r="P134" s="3">
        <v>2269.83</v>
      </c>
      <c r="Q134" s="3">
        <v>1478.2773808967954</v>
      </c>
    </row>
    <row r="135" spans="1:17" x14ac:dyDescent="0.25">
      <c r="A135" s="1" t="s">
        <v>102</v>
      </c>
      <c r="B135" s="6">
        <v>41985.350671296299</v>
      </c>
      <c r="C135" s="6">
        <v>42062.627743055556</v>
      </c>
      <c r="D135" s="3">
        <v>429</v>
      </c>
      <c r="E135" s="3">
        <v>126</v>
      </c>
      <c r="F135" s="3">
        <f>E135*P3</f>
        <v>87.482934</v>
      </c>
      <c r="G135" s="3">
        <v>108</v>
      </c>
      <c r="H135" s="3">
        <f>G135*P3</f>
        <v>74.985371999999998</v>
      </c>
      <c r="I135" s="3">
        <v>195</v>
      </c>
      <c r="J135" s="3">
        <f>I135*P3</f>
        <v>135.390255</v>
      </c>
      <c r="K135" s="3">
        <v>429</v>
      </c>
      <c r="L135" s="5">
        <v>0</v>
      </c>
      <c r="M135" s="3">
        <v>296.80882513108554</v>
      </c>
      <c r="N135" s="3">
        <v>296.80882513108554</v>
      </c>
      <c r="O135" s="3">
        <v>9.2390414197782308E-2</v>
      </c>
      <c r="P135" s="3">
        <v>215.6</v>
      </c>
      <c r="Q135" s="3">
        <v>296.90121554528332</v>
      </c>
    </row>
    <row r="136" spans="1:17" x14ac:dyDescent="0.25">
      <c r="A136" s="1" t="s">
        <v>168</v>
      </c>
      <c r="B136" s="6">
        <v>42053.783391203702</v>
      </c>
      <c r="C136" s="6">
        <v>42053.788587962961</v>
      </c>
      <c r="D136" s="3">
        <v>8470</v>
      </c>
      <c r="E136" s="3">
        <v>4640</v>
      </c>
      <c r="F136" s="3">
        <f>E136*P3</f>
        <v>3221.5937599999997</v>
      </c>
      <c r="G136" s="3">
        <v>3760</v>
      </c>
      <c r="H136" s="3">
        <f>G136*P3</f>
        <v>2610.6018399999998</v>
      </c>
      <c r="I136" s="3">
        <v>70</v>
      </c>
      <c r="J136" s="3">
        <f>I136*P3</f>
        <v>48.60163</v>
      </c>
      <c r="K136" s="3">
        <v>8470</v>
      </c>
      <c r="L136" s="5">
        <v>0</v>
      </c>
      <c r="M136" s="3">
        <v>5860.0716756650227</v>
      </c>
      <c r="N136" s="3">
        <v>5860.0716756650227</v>
      </c>
      <c r="O136" s="3">
        <v>1.824118434161343</v>
      </c>
      <c r="P136" s="3">
        <v>4359.63</v>
      </c>
      <c r="Q136" s="3">
        <v>5861.8957940991841</v>
      </c>
    </row>
    <row r="137" spans="1:17" x14ac:dyDescent="0.25">
      <c r="A137" s="1" t="s">
        <v>103</v>
      </c>
      <c r="B137" s="6">
        <v>42031.391655092593</v>
      </c>
      <c r="C137" s="6">
        <v>42031.395532407405</v>
      </c>
      <c r="D137" s="3">
        <v>432</v>
      </c>
      <c r="E137" s="3">
        <v>0</v>
      </c>
      <c r="F137" s="3">
        <f>E137*P3</f>
        <v>0</v>
      </c>
      <c r="G137" s="3">
        <v>240</v>
      </c>
      <c r="H137" s="3">
        <f>G137*P3</f>
        <v>166.63415999999998</v>
      </c>
      <c r="I137" s="3">
        <v>192</v>
      </c>
      <c r="J137" s="3">
        <f>I137*P3</f>
        <v>133.30732799999998</v>
      </c>
      <c r="K137" s="3">
        <v>432</v>
      </c>
      <c r="L137" s="5">
        <v>0</v>
      </c>
      <c r="M137" s="3">
        <v>298.88441132081346</v>
      </c>
      <c r="N137" s="3">
        <v>298.88441132081346</v>
      </c>
      <c r="O137" s="3">
        <v>9.3036501010354211E-2</v>
      </c>
      <c r="P137" s="3">
        <v>264.69</v>
      </c>
      <c r="Q137" s="3">
        <v>298.97744782182377</v>
      </c>
    </row>
    <row r="138" spans="1:17" x14ac:dyDescent="0.25">
      <c r="A138" s="1" t="s">
        <v>104</v>
      </c>
      <c r="B138" s="6">
        <v>41985.350659722222</v>
      </c>
      <c r="C138" s="6">
        <v>42062.428946759261</v>
      </c>
      <c r="D138" s="3">
        <v>2005</v>
      </c>
      <c r="E138" s="3">
        <v>842</v>
      </c>
      <c r="F138" s="3">
        <f>E138*P3</f>
        <v>584.60817799999995</v>
      </c>
      <c r="G138" s="3">
        <v>976</v>
      </c>
      <c r="H138" s="3">
        <f>G138*P3</f>
        <v>677.64558399999999</v>
      </c>
      <c r="I138" s="3">
        <v>187</v>
      </c>
      <c r="J138" s="3">
        <f>I138*P3</f>
        <v>129.83578299999999</v>
      </c>
      <c r="K138" s="3">
        <v>2005</v>
      </c>
      <c r="L138" s="5">
        <v>0</v>
      </c>
      <c r="M138" s="3">
        <v>1387.1834368014604</v>
      </c>
      <c r="N138" s="3">
        <v>1387.1834368014604</v>
      </c>
      <c r="O138" s="3">
        <v>0.43180135306888934</v>
      </c>
      <c r="P138" s="20" t="s">
        <v>193</v>
      </c>
      <c r="Q138" s="3">
        <v>1387.6152381545294</v>
      </c>
    </row>
    <row r="139" spans="1:17" x14ac:dyDescent="0.25">
      <c r="A139" s="1" t="s">
        <v>105</v>
      </c>
      <c r="B139" s="6">
        <v>41985.350682870368</v>
      </c>
      <c r="C139" s="6">
        <v>42061.872974537036</v>
      </c>
      <c r="D139" s="3">
        <v>852</v>
      </c>
      <c r="E139" s="3">
        <v>0</v>
      </c>
      <c r="F139" s="3">
        <f>E139*P3</f>
        <v>0</v>
      </c>
      <c r="G139" s="3">
        <v>576</v>
      </c>
      <c r="H139" s="3">
        <f>G139*P3</f>
        <v>399.92198399999995</v>
      </c>
      <c r="I139" s="3">
        <v>276</v>
      </c>
      <c r="J139" s="3">
        <f>I139*P3</f>
        <v>191.62928399999998</v>
      </c>
      <c r="K139" s="3">
        <v>852</v>
      </c>
      <c r="L139" s="5">
        <v>0</v>
      </c>
      <c r="M139" s="3">
        <v>589.46647788271537</v>
      </c>
      <c r="N139" s="3">
        <v>589.46647788271537</v>
      </c>
      <c r="O139" s="3">
        <v>0.18348865477042081</v>
      </c>
      <c r="P139" s="3">
        <v>695.89</v>
      </c>
      <c r="Q139" s="3">
        <v>589.64996653748585</v>
      </c>
    </row>
    <row r="140" spans="1:17" x14ac:dyDescent="0.25">
      <c r="A140" s="1" t="s">
        <v>106</v>
      </c>
      <c r="B140" s="6">
        <v>41985.350624999999</v>
      </c>
      <c r="C140" s="6">
        <v>42061.6325</v>
      </c>
      <c r="D140" s="3">
        <v>2712</v>
      </c>
      <c r="E140" s="3">
        <v>468</v>
      </c>
      <c r="F140" s="3">
        <f>E140*P3</f>
        <v>324.93661199999997</v>
      </c>
      <c r="G140" s="3">
        <v>1896</v>
      </c>
      <c r="H140" s="3">
        <f>G140*P3</f>
        <v>1316.409864</v>
      </c>
      <c r="I140" s="3">
        <v>348</v>
      </c>
      <c r="J140" s="3">
        <f>I140*P3</f>
        <v>241.61953199999999</v>
      </c>
      <c r="K140" s="3">
        <v>2712</v>
      </c>
      <c r="L140" s="5">
        <v>0</v>
      </c>
      <c r="M140" s="3">
        <v>1876.3299155139955</v>
      </c>
      <c r="N140" s="3">
        <v>1876.3299155139955</v>
      </c>
      <c r="O140" s="3">
        <v>0.58406247856500149</v>
      </c>
      <c r="P140" s="3">
        <v>1018.22</v>
      </c>
      <c r="Q140" s="3">
        <v>1876.9139779925604</v>
      </c>
    </row>
    <row r="141" spans="1:17" x14ac:dyDescent="0.25">
      <c r="A141" s="1" t="s">
        <v>107</v>
      </c>
      <c r="B141" s="6">
        <v>41985.350636574076</v>
      </c>
      <c r="C141" s="6">
        <v>42108.379965277774</v>
      </c>
      <c r="D141" s="3">
        <v>4808</v>
      </c>
      <c r="E141" s="3">
        <v>1080</v>
      </c>
      <c r="F141" s="3">
        <f>E141*P3</f>
        <v>749.85371999999995</v>
      </c>
      <c r="G141" s="3">
        <v>1232</v>
      </c>
      <c r="H141" s="3">
        <f>G141*P3</f>
        <v>855.38868799999989</v>
      </c>
      <c r="I141" s="3">
        <v>2496</v>
      </c>
      <c r="J141" s="3">
        <f>I141*P3</f>
        <v>1732.9952639999999</v>
      </c>
      <c r="K141" s="3">
        <v>4808</v>
      </c>
      <c r="L141" s="5">
        <v>0</v>
      </c>
      <c r="M141" s="3">
        <v>3326.4728000705345</v>
      </c>
      <c r="N141" s="3">
        <v>3326.4728000705345</v>
      </c>
      <c r="O141" s="3">
        <v>1.0354617982819052</v>
      </c>
      <c r="P141" s="3">
        <v>2065.2600000000002</v>
      </c>
      <c r="Q141" s="3">
        <v>3327.5082618688166</v>
      </c>
    </row>
    <row r="142" spans="1:17" x14ac:dyDescent="0.25">
      <c r="A142" s="1" t="s">
        <v>108</v>
      </c>
      <c r="B142" s="6">
        <v>42057.922708333332</v>
      </c>
      <c r="C142" s="6">
        <v>42061.457824074074</v>
      </c>
      <c r="D142" s="3">
        <v>908</v>
      </c>
      <c r="E142" s="3">
        <v>308</v>
      </c>
      <c r="F142" s="3">
        <f>E142*P3</f>
        <v>213.84717199999997</v>
      </c>
      <c r="G142" s="3">
        <v>384</v>
      </c>
      <c r="H142" s="3">
        <f>G142*P3</f>
        <v>266.61465599999997</v>
      </c>
      <c r="I142" s="3">
        <v>216</v>
      </c>
      <c r="J142" s="3">
        <f>I142*P3</f>
        <v>149.970744</v>
      </c>
      <c r="K142" s="3">
        <v>908</v>
      </c>
      <c r="L142" s="5">
        <v>0</v>
      </c>
      <c r="M142" s="3">
        <v>628.21075342430231</v>
      </c>
      <c r="N142" s="3">
        <v>628.21075342430231</v>
      </c>
      <c r="O142" s="3">
        <v>0.1955489419384297</v>
      </c>
      <c r="P142" s="3">
        <v>725.78</v>
      </c>
      <c r="Q142" s="3">
        <v>628.40630236624077</v>
      </c>
    </row>
    <row r="143" spans="1:17" x14ac:dyDescent="0.25">
      <c r="A143" s="1" t="s">
        <v>109</v>
      </c>
      <c r="B143" s="6">
        <v>41985.350624999999</v>
      </c>
      <c r="C143" s="6">
        <v>42008.550081018519</v>
      </c>
      <c r="D143" s="3">
        <v>371</v>
      </c>
      <c r="E143" s="3">
        <v>10</v>
      </c>
      <c r="F143" s="3">
        <f>E143*P3</f>
        <v>6.9430899999999998</v>
      </c>
      <c r="G143" s="3">
        <v>124</v>
      </c>
      <c r="H143" s="3">
        <f>G143*P3</f>
        <v>86.094315999999992</v>
      </c>
      <c r="I143" s="3">
        <v>237</v>
      </c>
      <c r="J143" s="3">
        <f>I143*P3</f>
        <v>164.551233</v>
      </c>
      <c r="K143" s="3">
        <v>371</v>
      </c>
      <c r="L143" s="5">
        <v>0</v>
      </c>
      <c r="M143" s="3">
        <v>256.68082546301338</v>
      </c>
      <c r="N143" s="3">
        <v>256.68082546301338</v>
      </c>
      <c r="O143" s="3">
        <v>7.9899402488058824E-2</v>
      </c>
      <c r="P143" s="3">
        <v>328.38</v>
      </c>
      <c r="Q143" s="3">
        <v>256.76072486550146</v>
      </c>
    </row>
    <row r="144" spans="1:17" x14ac:dyDescent="0.25">
      <c r="A144" s="1" t="s">
        <v>110</v>
      </c>
      <c r="B144" s="6">
        <v>41985.350659722222</v>
      </c>
      <c r="C144" s="6">
        <v>42061.434745370374</v>
      </c>
      <c r="D144" s="3">
        <v>2313</v>
      </c>
      <c r="E144" s="3">
        <v>0</v>
      </c>
      <c r="F144" s="3">
        <f>E144*P3</f>
        <v>0</v>
      </c>
      <c r="G144" s="3">
        <v>868</v>
      </c>
      <c r="H144" s="3">
        <f>G144*P3</f>
        <v>602.660212</v>
      </c>
      <c r="I144" s="3">
        <v>1445</v>
      </c>
      <c r="J144" s="3">
        <f>I144*P3</f>
        <v>1003.2765049999999</v>
      </c>
      <c r="K144" s="3">
        <v>2313</v>
      </c>
      <c r="L144" s="5">
        <v>0</v>
      </c>
      <c r="M144" s="3">
        <v>1600.2769522801887</v>
      </c>
      <c r="N144" s="3">
        <v>1600.2769522801887</v>
      </c>
      <c r="O144" s="3">
        <v>0.49813293249293816</v>
      </c>
      <c r="P144" s="3">
        <v>2279.4299999999998</v>
      </c>
      <c r="Q144" s="3">
        <v>1600.7750852126815</v>
      </c>
    </row>
    <row r="145" spans="1:17" x14ac:dyDescent="0.25">
      <c r="A145" s="1" t="s">
        <v>111</v>
      </c>
      <c r="B145" s="6">
        <v>42054.339953703704</v>
      </c>
      <c r="C145" s="6">
        <v>42103.538148148145</v>
      </c>
      <c r="D145" s="3">
        <v>228</v>
      </c>
      <c r="E145" s="3">
        <v>0</v>
      </c>
      <c r="F145" s="3">
        <f>E145*P3</f>
        <v>0</v>
      </c>
      <c r="G145" s="3">
        <v>0</v>
      </c>
      <c r="H145" s="3">
        <f>G145*P3</f>
        <v>0</v>
      </c>
      <c r="I145" s="3">
        <v>228</v>
      </c>
      <c r="J145" s="3">
        <f>I145*P3</f>
        <v>158.30245199999999</v>
      </c>
      <c r="K145" s="3">
        <v>228</v>
      </c>
      <c r="L145" s="5">
        <v>0</v>
      </c>
      <c r="M145" s="3">
        <v>157.74455041931819</v>
      </c>
      <c r="N145" s="3">
        <v>157.74455041931819</v>
      </c>
      <c r="O145" s="3">
        <v>4.9102597755464723E-2</v>
      </c>
      <c r="P145" s="3">
        <v>195.67</v>
      </c>
      <c r="Q145" s="3">
        <v>157.79365301707367</v>
      </c>
    </row>
    <row r="146" spans="1:17" x14ac:dyDescent="0.25">
      <c r="A146" s="1" t="s">
        <v>112</v>
      </c>
      <c r="B146" s="6">
        <v>42037.465162037035</v>
      </c>
      <c r="C146" s="6">
        <v>42048.414212962962</v>
      </c>
      <c r="D146" s="3">
        <v>22712</v>
      </c>
      <c r="E146" s="3">
        <v>12232</v>
      </c>
      <c r="F146" s="3">
        <f>E146*P3</f>
        <v>8492.7876880000003</v>
      </c>
      <c r="G146" s="3">
        <v>1096</v>
      </c>
      <c r="H146" s="3">
        <f>G146*P3</f>
        <v>760.9626639999999</v>
      </c>
      <c r="I146" s="3">
        <v>7104</v>
      </c>
      <c r="J146" s="3">
        <f>I146*P3</f>
        <v>4932.3711359999998</v>
      </c>
      <c r="K146" s="3">
        <v>22712</v>
      </c>
      <c r="L146" s="5">
        <v>0</v>
      </c>
      <c r="M146" s="3">
        <v>15713.571180366469</v>
      </c>
      <c r="N146" s="3">
        <v>15713.571180366469</v>
      </c>
      <c r="O146" s="3">
        <v>4.8913078957110301</v>
      </c>
      <c r="P146" s="3">
        <v>22396.22</v>
      </c>
      <c r="Q146" s="3">
        <v>15718.462488262179</v>
      </c>
    </row>
    <row r="147" spans="1:17" x14ac:dyDescent="0.25">
      <c r="A147" s="1" t="s">
        <v>160</v>
      </c>
      <c r="B147" s="6">
        <v>41985.350682870368</v>
      </c>
      <c r="C147" s="6">
        <v>42108.537731481483</v>
      </c>
      <c r="D147" s="3">
        <v>7068</v>
      </c>
      <c r="E147" s="3">
        <v>0</v>
      </c>
      <c r="F147" s="3">
        <f>E147*P3</f>
        <v>0</v>
      </c>
      <c r="G147" s="3">
        <v>0</v>
      </c>
      <c r="H147" s="3">
        <f>G147*P3</f>
        <v>0</v>
      </c>
      <c r="I147" s="3">
        <v>7068</v>
      </c>
      <c r="J147" s="3">
        <f>I147*P3</f>
        <v>4907.3760119999997</v>
      </c>
      <c r="K147" s="3">
        <v>7068</v>
      </c>
      <c r="L147" s="5">
        <v>0</v>
      </c>
      <c r="M147" s="3">
        <v>4890.0810629988646</v>
      </c>
      <c r="N147" s="3">
        <v>4890.0810629988646</v>
      </c>
      <c r="O147" s="3">
        <v>1.5221805304194065</v>
      </c>
      <c r="P147" s="3">
        <v>4377.42</v>
      </c>
      <c r="Q147" s="3">
        <v>4891.6032435292836</v>
      </c>
    </row>
    <row r="148" spans="1:17" x14ac:dyDescent="0.25">
      <c r="A148" s="1" t="s">
        <v>113</v>
      </c>
      <c r="B148" s="6">
        <v>42051.720578703702</v>
      </c>
      <c r="C148" s="6">
        <v>42104.516423611109</v>
      </c>
      <c r="D148" s="3">
        <v>3164</v>
      </c>
      <c r="E148" s="3">
        <v>960</v>
      </c>
      <c r="F148" s="3">
        <f>E148*P3</f>
        <v>666.53663999999992</v>
      </c>
      <c r="G148" s="3">
        <v>1208</v>
      </c>
      <c r="H148" s="3">
        <f>G148*P3</f>
        <v>838.7252719999999</v>
      </c>
      <c r="I148" s="3">
        <v>996</v>
      </c>
      <c r="J148" s="3">
        <f>I148*P3</f>
        <v>691.53176399999995</v>
      </c>
      <c r="K148" s="3">
        <v>3164</v>
      </c>
      <c r="L148" s="5">
        <v>0</v>
      </c>
      <c r="M148" s="3">
        <v>2189.0515680996614</v>
      </c>
      <c r="N148" s="3">
        <v>2189.0515680996614</v>
      </c>
      <c r="O148" s="3">
        <v>0.6814062249925017</v>
      </c>
      <c r="P148" s="3">
        <v>2826.26</v>
      </c>
      <c r="Q148" s="3">
        <v>2189.7329743246537</v>
      </c>
    </row>
    <row r="149" spans="1:17" x14ac:dyDescent="0.25">
      <c r="A149" s="1" t="s">
        <v>161</v>
      </c>
      <c r="B149" s="6">
        <v>41985.350659722222</v>
      </c>
      <c r="C149" s="6">
        <v>42103.532939814817</v>
      </c>
      <c r="D149" s="3">
        <v>360</v>
      </c>
      <c r="E149" s="3">
        <v>0</v>
      </c>
      <c r="F149" s="3">
        <f>E149*P3</f>
        <v>0</v>
      </c>
      <c r="G149" s="3">
        <v>0</v>
      </c>
      <c r="H149" s="3">
        <f>G149*P3</f>
        <v>0</v>
      </c>
      <c r="I149" s="3">
        <v>360</v>
      </c>
      <c r="J149" s="3">
        <f>I149*P3</f>
        <v>249.95123999999998</v>
      </c>
      <c r="K149" s="3">
        <v>360</v>
      </c>
      <c r="L149" s="5">
        <v>0</v>
      </c>
      <c r="M149" s="3">
        <v>249.07034276734453</v>
      </c>
      <c r="N149" s="3">
        <v>249.07034276734453</v>
      </c>
      <c r="O149" s="3">
        <v>7.7530417508628519E-2</v>
      </c>
      <c r="P149" s="3">
        <v>277.5</v>
      </c>
      <c r="Q149" s="3">
        <v>249.14787318485315</v>
      </c>
    </row>
    <row r="150" spans="1:17" x14ac:dyDescent="0.25">
      <c r="A150" s="1" t="s">
        <v>114</v>
      </c>
      <c r="B150" s="6">
        <v>41985.350648148145</v>
      </c>
      <c r="C150" s="6">
        <v>42053.691944444443</v>
      </c>
      <c r="D150" s="3">
        <v>3860</v>
      </c>
      <c r="E150" s="3">
        <v>1180</v>
      </c>
      <c r="F150" s="3">
        <f>E150*P3</f>
        <v>819.2846199999999</v>
      </c>
      <c r="G150" s="3">
        <v>1944</v>
      </c>
      <c r="H150" s="3">
        <f>G150*P3</f>
        <v>1349.7366959999999</v>
      </c>
      <c r="I150" s="3">
        <v>736</v>
      </c>
      <c r="J150" s="3">
        <f>I150*P3</f>
        <v>511.01142399999998</v>
      </c>
      <c r="K150" s="3">
        <v>3860</v>
      </c>
      <c r="L150" s="5">
        <v>0</v>
      </c>
      <c r="M150" s="3">
        <v>2670.5875641165276</v>
      </c>
      <c r="N150" s="3">
        <v>2670.5875641165276</v>
      </c>
      <c r="O150" s="3">
        <v>0.83129836550918346</v>
      </c>
      <c r="P150" s="3">
        <v>2357.35</v>
      </c>
      <c r="Q150" s="3">
        <v>2671.4188624820367</v>
      </c>
    </row>
    <row r="151" spans="1:17" x14ac:dyDescent="0.25">
      <c r="A151" s="1" t="s">
        <v>115</v>
      </c>
      <c r="B151" s="6">
        <v>42051.774525462963</v>
      </c>
      <c r="C151" s="6">
        <v>42062.660601851851</v>
      </c>
      <c r="D151" s="3">
        <v>2642</v>
      </c>
      <c r="E151" s="3">
        <v>632</v>
      </c>
      <c r="F151" s="3">
        <f>E151*P3</f>
        <v>438.80328799999995</v>
      </c>
      <c r="G151" s="3">
        <v>1224</v>
      </c>
      <c r="H151" s="3">
        <f>G151*P3</f>
        <v>849.83421599999997</v>
      </c>
      <c r="I151" s="3">
        <v>786</v>
      </c>
      <c r="J151" s="3">
        <f>I151*P3</f>
        <v>545.72687399999995</v>
      </c>
      <c r="K151" s="3">
        <v>2642</v>
      </c>
      <c r="L151" s="5">
        <v>0</v>
      </c>
      <c r="M151" s="3">
        <v>1827.8995710870117</v>
      </c>
      <c r="N151" s="3">
        <v>1827.8995710870117</v>
      </c>
      <c r="O151" s="3">
        <v>0.56898711960499038</v>
      </c>
      <c r="P151" s="3">
        <v>3681.53</v>
      </c>
      <c r="Q151" s="3">
        <v>1828.4685582066168</v>
      </c>
    </row>
    <row r="152" spans="1:17" x14ac:dyDescent="0.25">
      <c r="A152" s="1" t="s">
        <v>116</v>
      </c>
      <c r="B152" s="6">
        <v>41985.350613425922</v>
      </c>
      <c r="C152" s="6">
        <v>42108.392523148148</v>
      </c>
      <c r="D152" s="3">
        <v>73316</v>
      </c>
      <c r="E152" s="3">
        <v>30980</v>
      </c>
      <c r="F152" s="3">
        <f>E152*P3</f>
        <v>21509.69282</v>
      </c>
      <c r="G152" s="3">
        <v>23992</v>
      </c>
      <c r="H152" s="3">
        <f>G152*P3</f>
        <v>16657.861527999998</v>
      </c>
      <c r="I152" s="3">
        <v>18344</v>
      </c>
      <c r="J152" s="3">
        <f>I152*P3</f>
        <v>12736.404295999999</v>
      </c>
      <c r="K152" s="3">
        <v>73316</v>
      </c>
      <c r="L152" s="5">
        <v>0</v>
      </c>
      <c r="M152" s="3">
        <v>50724.559028696196</v>
      </c>
      <c r="N152" s="3">
        <v>50724.559028696196</v>
      </c>
      <c r="O152" s="3">
        <v>15.78950025017391</v>
      </c>
      <c r="P152" s="3">
        <v>44400.74</v>
      </c>
      <c r="Q152" s="3">
        <v>50740.348528946372</v>
      </c>
    </row>
    <row r="153" spans="1:17" x14ac:dyDescent="0.25">
      <c r="A153" s="1" t="s">
        <v>117</v>
      </c>
      <c r="B153" s="6">
        <v>41985.350624999999</v>
      </c>
      <c r="C153" s="6">
        <v>42104.533263888887</v>
      </c>
      <c r="D153" s="3">
        <v>5478</v>
      </c>
      <c r="E153" s="3">
        <v>1548</v>
      </c>
      <c r="F153" s="3">
        <f>E153*P3</f>
        <v>1074.790332</v>
      </c>
      <c r="G153" s="3">
        <v>3200</v>
      </c>
      <c r="H153" s="3">
        <f>G153*P3</f>
        <v>2221.7887999999998</v>
      </c>
      <c r="I153" s="3">
        <v>730</v>
      </c>
      <c r="J153" s="3">
        <f>I153*P3</f>
        <v>506.84556999999995</v>
      </c>
      <c r="K153" s="3">
        <v>5478</v>
      </c>
      <c r="L153" s="5">
        <v>0</v>
      </c>
      <c r="M153" s="3">
        <v>3790.0203824430923</v>
      </c>
      <c r="N153" s="3">
        <v>3790.0203824430923</v>
      </c>
      <c r="O153" s="3">
        <v>1.1797545197562971</v>
      </c>
      <c r="P153" s="3">
        <v>3043.99</v>
      </c>
      <c r="Q153" s="3">
        <v>3791.2001369628488</v>
      </c>
    </row>
    <row r="154" spans="1:17" x14ac:dyDescent="0.25">
      <c r="A154" s="1" t="s">
        <v>118</v>
      </c>
      <c r="B154" s="6">
        <v>41985.350671296299</v>
      </c>
      <c r="C154" s="6">
        <v>42104.66679398148</v>
      </c>
      <c r="D154" s="3">
        <v>7896</v>
      </c>
      <c r="E154" s="3">
        <v>0</v>
      </c>
      <c r="F154" s="3">
        <f>E154*P3</f>
        <v>0</v>
      </c>
      <c r="G154" s="3">
        <v>3312</v>
      </c>
      <c r="H154" s="3">
        <f>G154*P3</f>
        <v>2299.5514079999998</v>
      </c>
      <c r="I154" s="3">
        <v>4584</v>
      </c>
      <c r="J154" s="3">
        <f>I154*P3</f>
        <v>3182.7124559999997</v>
      </c>
      <c r="K154" s="3">
        <v>7896</v>
      </c>
      <c r="L154" s="5">
        <v>0</v>
      </c>
      <c r="M154" s="3">
        <v>5462.9428513637567</v>
      </c>
      <c r="N154" s="3">
        <v>5462.9428513637567</v>
      </c>
      <c r="O154" s="3">
        <v>1.700500490689252</v>
      </c>
      <c r="P154" s="3">
        <v>5144.47</v>
      </c>
      <c r="Q154" s="3">
        <v>5464.6433518544454</v>
      </c>
    </row>
    <row r="155" spans="1:17" x14ac:dyDescent="0.25">
      <c r="A155" s="1" t="s">
        <v>119</v>
      </c>
      <c r="B155" s="6">
        <v>41985.350659722222</v>
      </c>
      <c r="C155" s="6">
        <v>42103.518773148149</v>
      </c>
      <c r="D155" s="3">
        <v>528</v>
      </c>
      <c r="E155" s="3">
        <v>0</v>
      </c>
      <c r="F155" s="3">
        <f>E155*P3</f>
        <v>0</v>
      </c>
      <c r="G155" s="3">
        <v>0</v>
      </c>
      <c r="H155" s="3">
        <f>G155*P3</f>
        <v>0</v>
      </c>
      <c r="I155" s="3">
        <v>528</v>
      </c>
      <c r="J155" s="3">
        <f>I155*P3</f>
        <v>366.59515199999998</v>
      </c>
      <c r="K155" s="3">
        <v>528</v>
      </c>
      <c r="L155" s="5">
        <v>0</v>
      </c>
      <c r="M155" s="3">
        <v>365.3031693921053</v>
      </c>
      <c r="N155" s="3">
        <v>365.3031693921053</v>
      </c>
      <c r="O155" s="3">
        <v>0.11371127901265515</v>
      </c>
      <c r="P155" s="3">
        <v>592.01</v>
      </c>
      <c r="Q155" s="3">
        <v>365.41688067111795</v>
      </c>
    </row>
    <row r="156" spans="1:17" x14ac:dyDescent="0.25">
      <c r="A156" s="1" t="s">
        <v>120</v>
      </c>
      <c r="B156" s="6">
        <v>42015.808912037035</v>
      </c>
      <c r="C156" s="6">
        <v>42103.383171296293</v>
      </c>
      <c r="D156" s="3">
        <v>2619</v>
      </c>
      <c r="E156" s="3">
        <v>2114</v>
      </c>
      <c r="F156" s="3">
        <f>E156*P3</f>
        <v>1467.7692259999999</v>
      </c>
      <c r="G156" s="3">
        <v>384</v>
      </c>
      <c r="H156" s="3">
        <f>G156*P3</f>
        <v>266.61465599999997</v>
      </c>
      <c r="I156" s="3">
        <v>121</v>
      </c>
      <c r="J156" s="3">
        <f>I156*P3</f>
        <v>84.011388999999994</v>
      </c>
      <c r="K156" s="3">
        <v>2619</v>
      </c>
      <c r="L156" s="5">
        <v>0</v>
      </c>
      <c r="M156" s="3">
        <v>1811.9867436324314</v>
      </c>
      <c r="N156" s="3">
        <v>1811.9867436324314</v>
      </c>
      <c r="O156" s="3">
        <v>0.56403378737527243</v>
      </c>
      <c r="P156" s="3">
        <v>2851.87</v>
      </c>
      <c r="Q156" s="3">
        <v>1812.5507774198068</v>
      </c>
    </row>
    <row r="157" spans="1:17" x14ac:dyDescent="0.25">
      <c r="A157" s="1" t="s">
        <v>162</v>
      </c>
      <c r="B157" s="6">
        <v>41985.350636574076</v>
      </c>
      <c r="C157" s="6">
        <v>42103.515208333331</v>
      </c>
      <c r="D157" s="3">
        <v>819</v>
      </c>
      <c r="E157" s="3">
        <v>0</v>
      </c>
      <c r="F157" s="3">
        <f>E157*P3</f>
        <v>0</v>
      </c>
      <c r="G157" s="3">
        <v>0</v>
      </c>
      <c r="H157" s="3">
        <f>G157*P3</f>
        <v>0</v>
      </c>
      <c r="I157" s="3">
        <v>819</v>
      </c>
      <c r="J157" s="3">
        <f>I157*P3</f>
        <v>568.63907099999994</v>
      </c>
      <c r="K157" s="3">
        <v>819</v>
      </c>
      <c r="L157" s="5">
        <v>0</v>
      </c>
      <c r="M157" s="3">
        <v>566.63502979570876</v>
      </c>
      <c r="N157" s="3">
        <v>566.63502979570876</v>
      </c>
      <c r="O157" s="3">
        <v>0.17638169983212987</v>
      </c>
      <c r="P157" s="3">
        <v>601.97</v>
      </c>
      <c r="Q157" s="3">
        <v>566.81141149554094</v>
      </c>
    </row>
    <row r="158" spans="1:17" x14ac:dyDescent="0.25">
      <c r="A158" s="1" t="s">
        <v>163</v>
      </c>
      <c r="B158" s="6">
        <v>41985.350636574076</v>
      </c>
      <c r="C158" s="6">
        <v>42062.511238425926</v>
      </c>
      <c r="D158" s="3">
        <v>25204</v>
      </c>
      <c r="E158" s="3">
        <v>7010</v>
      </c>
      <c r="F158" s="3">
        <f>E158*P3</f>
        <v>4867.1060899999993</v>
      </c>
      <c r="G158" s="3">
        <v>12320</v>
      </c>
      <c r="H158" s="3">
        <f>G158*P3</f>
        <v>8553.88688</v>
      </c>
      <c r="I158" s="3">
        <v>5874</v>
      </c>
      <c r="J158" s="3">
        <f>I158*P3</f>
        <v>4078.3710659999997</v>
      </c>
      <c r="K158" s="3">
        <v>25204</v>
      </c>
      <c r="L158" s="5">
        <v>0</v>
      </c>
      <c r="M158" s="3">
        <v>17437.691441967087</v>
      </c>
      <c r="N158" s="3">
        <v>17437.691441967087</v>
      </c>
      <c r="O158" s="3">
        <v>5.4279906746874254</v>
      </c>
      <c r="P158" s="3">
        <v>19105.68</v>
      </c>
      <c r="Q158" s="3">
        <v>17443.119432641775</v>
      </c>
    </row>
    <row r="159" spans="1:17" x14ac:dyDescent="0.25">
      <c r="A159" s="1" t="s">
        <v>121</v>
      </c>
      <c r="B159" s="6">
        <v>41985.350671296299</v>
      </c>
      <c r="C159" s="6">
        <v>42050.713333333333</v>
      </c>
      <c r="D159" s="3">
        <v>240</v>
      </c>
      <c r="E159" s="3">
        <v>0</v>
      </c>
      <c r="F159" s="3">
        <f>E159*P3</f>
        <v>0</v>
      </c>
      <c r="G159" s="3">
        <v>120</v>
      </c>
      <c r="H159" s="3">
        <f>G159*P3</f>
        <v>83.31707999999999</v>
      </c>
      <c r="I159" s="3">
        <v>120</v>
      </c>
      <c r="J159" s="3">
        <f>I159*P3</f>
        <v>83.31707999999999</v>
      </c>
      <c r="K159" s="3">
        <v>240</v>
      </c>
      <c r="L159" s="5">
        <v>0</v>
      </c>
      <c r="M159" s="3">
        <v>166.04689517822968</v>
      </c>
      <c r="N159" s="3">
        <v>166.04689517822968</v>
      </c>
      <c r="O159" s="3">
        <v>5.1686945005752341E-2</v>
      </c>
      <c r="P159" s="20" t="s">
        <v>193</v>
      </c>
      <c r="Q159" s="3">
        <v>166.09858212323545</v>
      </c>
    </row>
    <row r="160" spans="1:17" x14ac:dyDescent="0.25">
      <c r="A160" s="1" t="s">
        <v>122</v>
      </c>
      <c r="B160" s="6">
        <v>41985.350671296299</v>
      </c>
      <c r="C160" s="6">
        <v>42061.507511574076</v>
      </c>
      <c r="D160" s="3">
        <v>330</v>
      </c>
      <c r="E160" s="3">
        <v>0</v>
      </c>
      <c r="F160" s="3">
        <f>E160*P3</f>
        <v>0</v>
      </c>
      <c r="G160" s="3">
        <v>0</v>
      </c>
      <c r="H160" s="3">
        <f>G160*P3</f>
        <v>0</v>
      </c>
      <c r="I160" s="3">
        <v>330</v>
      </c>
      <c r="J160" s="3">
        <f>I160*P3</f>
        <v>229.12196999999998</v>
      </c>
      <c r="K160" s="3">
        <v>330</v>
      </c>
      <c r="L160" s="5">
        <v>0</v>
      </c>
      <c r="M160" s="3">
        <v>228.31448087006581</v>
      </c>
      <c r="N160" s="3">
        <v>228.31448087006581</v>
      </c>
      <c r="O160" s="3">
        <v>7.1069549382909464E-2</v>
      </c>
      <c r="P160" s="3">
        <v>373.56</v>
      </c>
      <c r="Q160" s="3">
        <v>228.38555041944872</v>
      </c>
    </row>
    <row r="161" spans="1:17" x14ac:dyDescent="0.25">
      <c r="A161" s="1" t="s">
        <v>164</v>
      </c>
      <c r="B161" s="6">
        <v>42039.461435185185</v>
      </c>
      <c r="C161" s="6">
        <v>42103.4999537037</v>
      </c>
      <c r="D161" s="3">
        <v>360</v>
      </c>
      <c r="E161" s="3">
        <v>360</v>
      </c>
      <c r="F161" s="3">
        <f>E161*P3</f>
        <v>249.95123999999998</v>
      </c>
      <c r="G161" s="3">
        <v>0</v>
      </c>
      <c r="H161" s="3">
        <f>G161*P3</f>
        <v>0</v>
      </c>
      <c r="I161" s="3">
        <v>0</v>
      </c>
      <c r="J161" s="3">
        <f>I161*P3</f>
        <v>0</v>
      </c>
      <c r="K161" s="3">
        <v>360</v>
      </c>
      <c r="L161" s="5">
        <v>0</v>
      </c>
      <c r="M161" s="3">
        <v>249.07034276734453</v>
      </c>
      <c r="N161" s="3">
        <v>249.07034276734453</v>
      </c>
      <c r="O161" s="3">
        <v>7.7530417508628519E-2</v>
      </c>
      <c r="P161" s="3">
        <v>213.46</v>
      </c>
      <c r="Q161" s="3">
        <v>249.14787318485315</v>
      </c>
    </row>
    <row r="162" spans="1:17" x14ac:dyDescent="0.25">
      <c r="A162" s="1" t="s">
        <v>165</v>
      </c>
      <c r="B162" s="6">
        <v>42053.80673611111</v>
      </c>
      <c r="C162" s="6">
        <v>42108.520300925928</v>
      </c>
      <c r="D162" s="3">
        <v>2208</v>
      </c>
      <c r="E162" s="3">
        <v>1024</v>
      </c>
      <c r="F162" s="3">
        <f>E162*P3</f>
        <v>710.97241599999995</v>
      </c>
      <c r="G162" s="3">
        <v>920</v>
      </c>
      <c r="H162" s="3">
        <f>G162*P3</f>
        <v>638.76427999999999</v>
      </c>
      <c r="I162" s="3">
        <v>264</v>
      </c>
      <c r="J162" s="3">
        <f>I162*P3</f>
        <v>183.29757599999999</v>
      </c>
      <c r="K162" s="3">
        <v>2208</v>
      </c>
      <c r="L162" s="5">
        <v>0</v>
      </c>
      <c r="M162" s="3">
        <v>1527.6314356397131</v>
      </c>
      <c r="N162" s="3">
        <v>1527.6314356397131</v>
      </c>
      <c r="O162" s="3">
        <v>0.47551989405292155</v>
      </c>
      <c r="P162" s="3">
        <v>1108.5899999999999</v>
      </c>
      <c r="Q162" s="3">
        <v>1528.106955533766</v>
      </c>
    </row>
    <row r="163" spans="1:17" x14ac:dyDescent="0.25">
      <c r="A163" s="1" t="s">
        <v>166</v>
      </c>
      <c r="B163" s="6">
        <v>41985.350671296299</v>
      </c>
      <c r="C163" s="6">
        <v>42051.677303240744</v>
      </c>
      <c r="D163" s="3">
        <v>2638</v>
      </c>
      <c r="E163" s="3">
        <v>0</v>
      </c>
      <c r="F163" s="3">
        <f>E163*P3</f>
        <v>0</v>
      </c>
      <c r="G163" s="3">
        <v>1332</v>
      </c>
      <c r="H163" s="3">
        <f>G163*P3</f>
        <v>924.81958799999995</v>
      </c>
      <c r="I163" s="3">
        <v>1306</v>
      </c>
      <c r="J163" s="3">
        <f>I163*P3</f>
        <v>906.7675539999999</v>
      </c>
      <c r="K163" s="3">
        <v>2638</v>
      </c>
      <c r="L163" s="5">
        <v>0</v>
      </c>
      <c r="M163" s="3">
        <v>1825.1321228340412</v>
      </c>
      <c r="N163" s="3">
        <v>1825.1321228340412</v>
      </c>
      <c r="O163" s="3">
        <v>0.56812567052156115</v>
      </c>
      <c r="P163" s="3">
        <v>1357.63</v>
      </c>
      <c r="Q163" s="3">
        <v>1825.7002485045628</v>
      </c>
    </row>
    <row r="164" spans="1:17" x14ac:dyDescent="0.25">
      <c r="A164" s="1" t="s">
        <v>123</v>
      </c>
      <c r="B164" s="6">
        <v>42061.477777777778</v>
      </c>
      <c r="C164" s="2" t="s">
        <v>17</v>
      </c>
      <c r="D164" s="3">
        <v>281</v>
      </c>
      <c r="E164" s="3">
        <v>0</v>
      </c>
      <c r="F164" s="3">
        <f>E164*P3</f>
        <v>0</v>
      </c>
      <c r="G164" s="3">
        <v>0</v>
      </c>
      <c r="H164" s="3">
        <f>G164*P3</f>
        <v>0</v>
      </c>
      <c r="I164" s="3">
        <v>281</v>
      </c>
      <c r="J164" s="3">
        <f>I164*P3</f>
        <v>195.10082899999998</v>
      </c>
      <c r="K164" s="3">
        <v>281</v>
      </c>
      <c r="L164" s="5">
        <v>0</v>
      </c>
      <c r="M164" s="3">
        <v>194.41323977117725</v>
      </c>
      <c r="N164" s="3">
        <v>194.41323977117725</v>
      </c>
      <c r="O164" s="3">
        <v>6.0516798110901701E-2</v>
      </c>
      <c r="P164" s="20" t="s">
        <v>193</v>
      </c>
      <c r="Q164" s="3">
        <v>194.47375656928816</v>
      </c>
    </row>
    <row r="165" spans="1:17" x14ac:dyDescent="0.25">
      <c r="A165" s="1" t="s">
        <v>124</v>
      </c>
      <c r="B165" s="6">
        <v>42062.656180555554</v>
      </c>
      <c r="C165" s="6">
        <v>42103.421967592592</v>
      </c>
      <c r="D165" s="3">
        <v>156</v>
      </c>
      <c r="E165" s="3">
        <v>0</v>
      </c>
      <c r="F165" s="3">
        <f>E165*P3</f>
        <v>0</v>
      </c>
      <c r="G165" s="3">
        <v>0</v>
      </c>
      <c r="H165" s="3">
        <f>G165*P3</f>
        <v>0</v>
      </c>
      <c r="I165" s="3">
        <v>156</v>
      </c>
      <c r="J165" s="3">
        <f>I165*P3</f>
        <v>108.31220399999999</v>
      </c>
      <c r="K165" s="3">
        <v>156</v>
      </c>
      <c r="L165" s="5">
        <v>0</v>
      </c>
      <c r="M165" s="3">
        <v>107.93048186584929</v>
      </c>
      <c r="N165" s="3">
        <v>107.93048186584929</v>
      </c>
      <c r="O165" s="3">
        <v>3.3596514253739024E-2</v>
      </c>
      <c r="P165" s="3">
        <v>166.5</v>
      </c>
      <c r="Q165" s="3">
        <v>107.96407838010303</v>
      </c>
    </row>
    <row r="166" spans="1:17" x14ac:dyDescent="0.25">
      <c r="A166" s="1" t="s">
        <v>125</v>
      </c>
      <c r="B166" s="6">
        <v>41985.350624999999</v>
      </c>
      <c r="C166" s="6">
        <v>42060.731226851851</v>
      </c>
      <c r="D166" s="3">
        <v>12251</v>
      </c>
      <c r="E166" s="3">
        <v>3278</v>
      </c>
      <c r="F166" s="3">
        <f>E166*P3</f>
        <v>2275.9449019999997</v>
      </c>
      <c r="G166" s="3">
        <v>4660</v>
      </c>
      <c r="H166" s="3">
        <f>G166*P3</f>
        <v>3235.4799399999997</v>
      </c>
      <c r="I166" s="3">
        <v>4313</v>
      </c>
      <c r="J166" s="3">
        <f>I166*P3</f>
        <v>2994.554717</v>
      </c>
      <c r="K166" s="3">
        <v>12251</v>
      </c>
      <c r="L166" s="5">
        <v>0</v>
      </c>
      <c r="M166" s="3">
        <v>8476.0021367853824</v>
      </c>
      <c r="N166" s="3">
        <v>8476.0021367853824</v>
      </c>
      <c r="O166" s="3">
        <v>2.6384031802727996</v>
      </c>
      <c r="P166" s="3">
        <v>9131.25</v>
      </c>
      <c r="Q166" s="3">
        <v>8478.640539965656</v>
      </c>
    </row>
    <row r="167" spans="1:17" x14ac:dyDescent="0.25">
      <c r="A167" s="1" t="s">
        <v>126</v>
      </c>
      <c r="B167" s="6">
        <v>42062.38484953704</v>
      </c>
      <c r="C167" s="6">
        <v>42101.577037037037</v>
      </c>
      <c r="D167" s="3">
        <v>324</v>
      </c>
      <c r="E167" s="3">
        <v>0</v>
      </c>
      <c r="F167" s="3">
        <f>E167*P3</f>
        <v>0</v>
      </c>
      <c r="G167" s="3">
        <v>0</v>
      </c>
      <c r="H167" s="3">
        <f>G167*P3</f>
        <v>0</v>
      </c>
      <c r="I167" s="3">
        <v>324</v>
      </c>
      <c r="J167" s="3">
        <f>I167*P3</f>
        <v>224.95611599999998</v>
      </c>
      <c r="K167" s="3">
        <v>324</v>
      </c>
      <c r="L167" s="5">
        <v>0</v>
      </c>
      <c r="M167" s="3">
        <v>224.16330849061006</v>
      </c>
      <c r="N167" s="3">
        <v>224.16330849061006</v>
      </c>
      <c r="O167" s="3">
        <v>6.9777375757765658E-2</v>
      </c>
      <c r="P167" s="20" t="s">
        <v>193</v>
      </c>
      <c r="Q167" s="3">
        <v>224.23308586636784</v>
      </c>
    </row>
    <row r="168" spans="1:17" x14ac:dyDescent="0.25">
      <c r="A168" s="1" t="s">
        <v>127</v>
      </c>
      <c r="B168" s="6">
        <v>41985.350671296299</v>
      </c>
      <c r="C168" s="6">
        <v>42058.639710648145</v>
      </c>
      <c r="D168" s="3">
        <v>567</v>
      </c>
      <c r="E168" s="3">
        <v>72</v>
      </c>
      <c r="F168" s="3">
        <f>E168*P3</f>
        <v>49.990247999999994</v>
      </c>
      <c r="G168" s="3">
        <v>360</v>
      </c>
      <c r="H168" s="3">
        <f>G168*P3</f>
        <v>249.95123999999998</v>
      </c>
      <c r="I168" s="3">
        <v>135</v>
      </c>
      <c r="J168" s="3">
        <f>I168*P3</f>
        <v>93.731714999999994</v>
      </c>
      <c r="K168" s="3">
        <v>567</v>
      </c>
      <c r="L168" s="5">
        <v>0</v>
      </c>
      <c r="M168" s="3">
        <v>392.28578985856763</v>
      </c>
      <c r="N168" s="3">
        <v>392.28578985856763</v>
      </c>
      <c r="O168" s="3">
        <v>0.1221104075760899</v>
      </c>
      <c r="P168" s="3">
        <v>358.62</v>
      </c>
      <c r="Q168" s="3">
        <v>392.40790026614371</v>
      </c>
    </row>
    <row r="169" spans="1:17" x14ac:dyDescent="0.25">
      <c r="A169" s="1" t="s">
        <v>167</v>
      </c>
      <c r="B169" s="6">
        <v>41985.350624999999</v>
      </c>
      <c r="C169" s="6">
        <v>42052.472881944443</v>
      </c>
      <c r="D169" s="3">
        <v>6312</v>
      </c>
      <c r="E169" s="3">
        <v>0</v>
      </c>
      <c r="F169" s="3">
        <f>E169*P3</f>
        <v>0</v>
      </c>
      <c r="G169" s="3">
        <v>0</v>
      </c>
      <c r="H169" s="3">
        <f>G169*P3</f>
        <v>0</v>
      </c>
      <c r="I169" s="3">
        <v>6312</v>
      </c>
      <c r="J169" s="3">
        <f>I169*P3</f>
        <v>4382.4784079999999</v>
      </c>
      <c r="K169" s="3">
        <v>6312</v>
      </c>
      <c r="L169" s="5">
        <v>0</v>
      </c>
      <c r="M169" s="3">
        <v>4367.0333431874406</v>
      </c>
      <c r="N169" s="3">
        <v>4367.0333431874406</v>
      </c>
      <c r="O169" s="3">
        <v>1.3593666536512865</v>
      </c>
      <c r="P169" s="3">
        <v>5464.66</v>
      </c>
      <c r="Q169" s="3">
        <v>4368.3927098410923</v>
      </c>
    </row>
    <row r="170" spans="1:17" x14ac:dyDescent="0.25">
      <c r="A170" s="1" t="s">
        <v>128</v>
      </c>
      <c r="B170" s="6">
        <v>41985.350624999999</v>
      </c>
      <c r="C170" s="6">
        <v>42062.458425925928</v>
      </c>
      <c r="D170" s="3">
        <v>3056</v>
      </c>
      <c r="E170" s="3">
        <v>2394</v>
      </c>
      <c r="F170" s="3">
        <f>E170*P3</f>
        <v>1662.1757459999999</v>
      </c>
      <c r="G170" s="3">
        <v>288</v>
      </c>
      <c r="H170" s="3">
        <f>G170*P3</f>
        <v>199.96099199999998</v>
      </c>
      <c r="I170" s="3">
        <v>374</v>
      </c>
      <c r="J170" s="3">
        <f>I170*P3</f>
        <v>259.67156599999998</v>
      </c>
      <c r="K170" s="3">
        <v>3056</v>
      </c>
      <c r="L170" s="5">
        <v>0</v>
      </c>
      <c r="M170" s="3">
        <v>2114.3304652694578</v>
      </c>
      <c r="N170" s="3">
        <v>2114.3304652694578</v>
      </c>
      <c r="O170" s="3">
        <v>0.65814709973991314</v>
      </c>
      <c r="P170" s="3">
        <v>1966</v>
      </c>
      <c r="Q170" s="3">
        <v>2114.9886123691981</v>
      </c>
    </row>
    <row r="171" spans="1:17" x14ac:dyDescent="0.25">
      <c r="A171" s="1" t="s">
        <v>129</v>
      </c>
      <c r="B171" s="6">
        <v>42061.765300925923</v>
      </c>
      <c r="C171" s="6">
        <v>42102.437002314815</v>
      </c>
      <c r="D171" s="3">
        <v>1715</v>
      </c>
      <c r="E171" s="3">
        <v>1008</v>
      </c>
      <c r="F171" s="3">
        <f>E171*P3</f>
        <v>699.863472</v>
      </c>
      <c r="G171" s="3">
        <v>0</v>
      </c>
      <c r="H171" s="3">
        <f>G171*P3</f>
        <v>0</v>
      </c>
      <c r="I171" s="3">
        <v>707</v>
      </c>
      <c r="J171" s="3">
        <f>I171*P3</f>
        <v>490.87646299999994</v>
      </c>
      <c r="K171" s="3">
        <v>1715</v>
      </c>
      <c r="L171" s="5">
        <v>0</v>
      </c>
      <c r="M171" s="3">
        <v>1186.5434384610996</v>
      </c>
      <c r="N171" s="3">
        <v>1186.5434384610996</v>
      </c>
      <c r="O171" s="3">
        <v>0.36934629452027196</v>
      </c>
      <c r="P171" s="3">
        <v>1018.22</v>
      </c>
      <c r="Q171" s="3">
        <v>1186.9127847556199</v>
      </c>
    </row>
    <row r="172" spans="1:17" x14ac:dyDescent="0.25">
      <c r="A172" s="1" t="s">
        <v>130</v>
      </c>
      <c r="B172" s="6">
        <v>42054.666203703702</v>
      </c>
      <c r="C172" s="6">
        <v>42055.634756944448</v>
      </c>
      <c r="D172" s="3">
        <v>828</v>
      </c>
      <c r="E172" s="3">
        <v>0</v>
      </c>
      <c r="F172" s="3">
        <f>E172*P3</f>
        <v>0</v>
      </c>
      <c r="G172" s="3">
        <v>0</v>
      </c>
      <c r="H172" s="3">
        <f>G172*P3</f>
        <v>0</v>
      </c>
      <c r="I172" s="3">
        <v>828</v>
      </c>
      <c r="J172" s="3">
        <f>I172*P3</f>
        <v>574.88785199999995</v>
      </c>
      <c r="K172" s="3">
        <v>828</v>
      </c>
      <c r="L172" s="5">
        <v>0</v>
      </c>
      <c r="M172" s="3">
        <v>572.86178836489239</v>
      </c>
      <c r="N172" s="3">
        <v>572.86178836489239</v>
      </c>
      <c r="O172" s="3">
        <v>0.17831996026984559</v>
      </c>
      <c r="P172" s="3">
        <v>678.81</v>
      </c>
      <c r="Q172" s="3">
        <v>573.04010832516224</v>
      </c>
    </row>
    <row r="173" spans="1:17" x14ac:dyDescent="0.25">
      <c r="A173" s="1" t="s">
        <v>131</v>
      </c>
      <c r="B173" s="6">
        <v>41985.350659722222</v>
      </c>
      <c r="C173" s="6">
        <v>42104.463287037041</v>
      </c>
      <c r="D173" s="3">
        <v>583</v>
      </c>
      <c r="E173" s="3">
        <v>0</v>
      </c>
      <c r="F173" s="3">
        <f>E173*P3</f>
        <v>0</v>
      </c>
      <c r="G173" s="3">
        <v>440</v>
      </c>
      <c r="H173" s="3">
        <f>G173*P3</f>
        <v>305.49595999999997</v>
      </c>
      <c r="I173" s="3">
        <v>143</v>
      </c>
      <c r="J173" s="3">
        <f>I173*P3</f>
        <v>99.286186999999998</v>
      </c>
      <c r="K173" s="3">
        <v>583</v>
      </c>
      <c r="L173" s="5">
        <v>0</v>
      </c>
      <c r="M173" s="3">
        <v>403.35558287044961</v>
      </c>
      <c r="N173" s="3">
        <v>403.35558287044961</v>
      </c>
      <c r="O173" s="3">
        <v>0.12555620390980674</v>
      </c>
      <c r="P173" s="3">
        <v>592.01</v>
      </c>
      <c r="Q173" s="3">
        <v>403.48113907435942</v>
      </c>
    </row>
    <row r="174" spans="1:17" x14ac:dyDescent="0.25">
      <c r="A174" s="1" t="s">
        <v>169</v>
      </c>
      <c r="B174" s="6">
        <v>42024.608946759261</v>
      </c>
      <c r="C174" s="6">
        <v>42101.571423611109</v>
      </c>
      <c r="D174" s="3">
        <v>660</v>
      </c>
      <c r="E174" s="3">
        <v>0</v>
      </c>
      <c r="F174" s="3">
        <f>E174*P3</f>
        <v>0</v>
      </c>
      <c r="G174" s="3">
        <v>0</v>
      </c>
      <c r="H174" s="3">
        <f>G174*P3</f>
        <v>0</v>
      </c>
      <c r="I174" s="3">
        <v>660</v>
      </c>
      <c r="J174" s="3">
        <f>I174*P3</f>
        <v>458.24393999999995</v>
      </c>
      <c r="K174" s="3">
        <v>660</v>
      </c>
      <c r="L174" s="5">
        <v>0</v>
      </c>
      <c r="M174" s="3">
        <v>456.62896174013161</v>
      </c>
      <c r="N174" s="3">
        <v>456.62896174013161</v>
      </c>
      <c r="O174" s="3">
        <v>0.14213909876581893</v>
      </c>
      <c r="P174" s="20" t="s">
        <v>193</v>
      </c>
      <c r="Q174" s="3">
        <v>456.77110083889744</v>
      </c>
    </row>
    <row r="175" spans="1:17" x14ac:dyDescent="0.25">
      <c r="A175" s="1" t="s">
        <v>132</v>
      </c>
      <c r="B175" s="6">
        <v>41985.350659722222</v>
      </c>
      <c r="C175" s="6">
        <v>42059.436412037037</v>
      </c>
      <c r="D175" s="3">
        <v>4097</v>
      </c>
      <c r="E175" s="3">
        <v>2926</v>
      </c>
      <c r="F175" s="3">
        <f>E175*P3</f>
        <v>2031.5481339999999</v>
      </c>
      <c r="G175" s="3">
        <v>244</v>
      </c>
      <c r="H175" s="3">
        <f>G175*P3</f>
        <v>169.411396</v>
      </c>
      <c r="I175" s="3">
        <v>927</v>
      </c>
      <c r="J175" s="3">
        <f>I175*P3</f>
        <v>643.62444299999993</v>
      </c>
      <c r="K175" s="3">
        <v>4097</v>
      </c>
      <c r="L175" s="5">
        <v>0</v>
      </c>
      <c r="M175" s="3">
        <v>2834.5588731050293</v>
      </c>
      <c r="N175" s="3">
        <v>2834.5588731050293</v>
      </c>
      <c r="O175" s="3">
        <v>0.88233922370236395</v>
      </c>
      <c r="P175" s="3">
        <v>2753.68</v>
      </c>
      <c r="Q175" s="3">
        <v>2835.4412123287316</v>
      </c>
    </row>
    <row r="176" spans="1:17" x14ac:dyDescent="0.25">
      <c r="A176" s="1" t="s">
        <v>170</v>
      </c>
      <c r="B176" s="6">
        <v>41985.350659722222</v>
      </c>
      <c r="C176" s="6">
        <v>42062.611319444448</v>
      </c>
      <c r="D176" s="3">
        <v>9240</v>
      </c>
      <c r="E176" s="3">
        <v>4112</v>
      </c>
      <c r="F176" s="3">
        <f>E176*P3</f>
        <v>2854.9986079999999</v>
      </c>
      <c r="G176" s="3">
        <v>3072</v>
      </c>
      <c r="H176" s="3">
        <f>G176*P3</f>
        <v>2132.9172479999997</v>
      </c>
      <c r="I176" s="3">
        <v>2056</v>
      </c>
      <c r="J176" s="3">
        <f>I176*P3</f>
        <v>1427.4993039999999</v>
      </c>
      <c r="K176" s="3">
        <v>9240</v>
      </c>
      <c r="L176" s="5">
        <v>0</v>
      </c>
      <c r="M176" s="3">
        <v>6392.8054643618425</v>
      </c>
      <c r="N176" s="3">
        <v>6392.8054643618425</v>
      </c>
      <c r="O176" s="3">
        <v>1.9899473827214651</v>
      </c>
      <c r="P176" s="3">
        <v>7649.1</v>
      </c>
      <c r="Q176" s="3">
        <v>6394.7954117445643</v>
      </c>
    </row>
    <row r="177" spans="1:17" x14ac:dyDescent="0.25">
      <c r="A177" s="1" t="s">
        <v>133</v>
      </c>
      <c r="B177" s="6">
        <v>41985.350648148145</v>
      </c>
      <c r="C177" s="6">
        <v>42051.76363425926</v>
      </c>
      <c r="D177" s="3">
        <v>7118</v>
      </c>
      <c r="E177" s="3">
        <v>3224</v>
      </c>
      <c r="F177" s="3">
        <f>E177*P3</f>
        <v>2238.4522159999997</v>
      </c>
      <c r="G177" s="3">
        <v>3652</v>
      </c>
      <c r="H177" s="3">
        <f>G177*P3</f>
        <v>2535.6164679999997</v>
      </c>
      <c r="I177" s="3">
        <v>242</v>
      </c>
      <c r="J177" s="3">
        <f>I177*P3</f>
        <v>168.02277799999999</v>
      </c>
      <c r="K177" s="3">
        <v>7118</v>
      </c>
      <c r="L177" s="5">
        <v>0</v>
      </c>
      <c r="M177" s="3">
        <v>4924.6741661609958</v>
      </c>
      <c r="N177" s="3">
        <v>4924.6741661609958</v>
      </c>
      <c r="O177" s="3">
        <v>1.5329486439622715</v>
      </c>
      <c r="P177" s="3">
        <v>6528.78</v>
      </c>
      <c r="Q177" s="3">
        <v>4926.2071148049572</v>
      </c>
    </row>
    <row r="178" spans="1:17" x14ac:dyDescent="0.25">
      <c r="A178" s="1" t="s">
        <v>171</v>
      </c>
      <c r="B178" s="6">
        <v>41985.350636574076</v>
      </c>
      <c r="C178" s="6">
        <v>42104.507569444446</v>
      </c>
      <c r="D178" s="3">
        <v>477</v>
      </c>
      <c r="E178" s="3">
        <v>0</v>
      </c>
      <c r="F178" s="3">
        <f>E178*P3</f>
        <v>0</v>
      </c>
      <c r="G178" s="3">
        <v>0</v>
      </c>
      <c r="H178" s="3">
        <f>G178*P3</f>
        <v>0</v>
      </c>
      <c r="I178" s="3">
        <v>477</v>
      </c>
      <c r="J178" s="3">
        <f>I178*P3</f>
        <v>331.18539299999998</v>
      </c>
      <c r="K178" s="3">
        <v>477</v>
      </c>
      <c r="L178" s="5">
        <v>0</v>
      </c>
      <c r="M178" s="3">
        <v>330.01820416673149</v>
      </c>
      <c r="N178" s="3">
        <v>330.01820416673149</v>
      </c>
      <c r="O178" s="3">
        <v>0.10272780319893278</v>
      </c>
      <c r="P178" s="3">
        <v>345.81</v>
      </c>
      <c r="Q178" s="3">
        <v>330.12093196993044</v>
      </c>
    </row>
    <row r="180" spans="1:17" x14ac:dyDescent="0.25">
      <c r="A180" s="19" t="s">
        <v>178</v>
      </c>
      <c r="E180" s="10">
        <f t="shared" ref="E180:K180" si="0">SUM(E13:E179)</f>
        <v>250146</v>
      </c>
      <c r="F180" s="10">
        <f t="shared" si="0"/>
        <v>173678.61911399997</v>
      </c>
      <c r="G180" s="10">
        <f t="shared" si="0"/>
        <v>280408</v>
      </c>
      <c r="H180" s="10">
        <f t="shared" si="0"/>
        <v>194689.79807199998</v>
      </c>
      <c r="I180" s="10">
        <f t="shared" si="0"/>
        <v>237980</v>
      </c>
      <c r="J180" s="10">
        <f t="shared" si="0"/>
        <v>165231.65582000001</v>
      </c>
      <c r="K180" s="10">
        <f t="shared" si="0"/>
        <v>771252</v>
      </c>
      <c r="P180" s="10">
        <f>SUM(P14:P179)</f>
        <v>547399.16000000015</v>
      </c>
      <c r="Q180" s="10">
        <f>SUM(Q13:Q179)</f>
        <v>533600</v>
      </c>
    </row>
    <row r="181" spans="1:17" x14ac:dyDescent="0.25">
      <c r="P181" t="s">
        <v>198</v>
      </c>
    </row>
    <row r="182" spans="1:17" x14ac:dyDescent="0.25">
      <c r="A182" t="s">
        <v>196</v>
      </c>
    </row>
    <row r="183" spans="1:17" x14ac:dyDescent="0.25">
      <c r="A183" t="s">
        <v>197</v>
      </c>
    </row>
  </sheetData>
  <pageMargins left="0.7" right="0.7" top="0.75" bottom="0.75" header="0.3" footer="0.3"/>
  <pageSetup paperSize="9" orientation="portrait" copies="2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okousasiakirja Turku" ma:contentTypeID="0x010100BABE01DC4AF04CBC98B987127D9FC69A0600950C2E49D69CDC4F88C06D48D82C9E83" ma:contentTypeVersion="10" ma:contentTypeDescription="Luo uusi asiakirja." ma:contentTypeScope="" ma:versionID="a673985d3d4169e1a5f6727b2191d323">
  <xsd:schema xmlns:xsd="http://www.w3.org/2001/XMLSchema" xmlns:xs="http://www.w3.org/2001/XMLSchema" xmlns:p="http://schemas.microsoft.com/office/2006/metadata/properties" xmlns:ns2="b03131df-fdca-4f96-b491-cb071e0af91d" xmlns:ns3="b7caa62b-7ad8-4ac0-91e3-d215c04b2f01" xmlns:ns4="c0669cf5-47b7-434b-b628-527048ee54de" targetNamespace="http://schemas.microsoft.com/office/2006/metadata/properties" ma:root="true" ma:fieldsID="ddf771d4222c1faa016a06cdc1cf3659" ns2:_="" ns3:_="" ns4:_="">
    <xsd:import namespace="b03131df-fdca-4f96-b491-cb071e0af91d"/>
    <xsd:import namespace="b7caa62b-7ad8-4ac0-91e3-d215c04b2f01"/>
    <xsd:import namespace="c0669cf5-47b7-434b-b628-527048ee54de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2:Päätös-_x0020__x002f_kokouspvm"/>
                <xsd:element ref="ns3:_dlc_DocId" minOccurs="0"/>
                <xsd:element ref="ns3:_dlc_DocIdUrl" minOccurs="0"/>
                <xsd:element ref="ns3:_dlc_DocIdPersistId" minOccurs="0"/>
                <xsd:element ref="ns2:ac19b25ddc254828948cf4ce84aad47a" minOccurs="0"/>
                <xsd:element ref="ns2:TaxCatchAll" minOccurs="0"/>
                <xsd:element ref="ns2:TaxCatchAllLabel" minOccurs="0"/>
                <xsd:element ref="ns4:Kuvaus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Päätös-_x0020__x002f_kokouspvm" ma:index="2" ma:displayName="Päätös- /kokouspvm" ma:format="DateOnly" ma:internalName="P_x00e4__x00e4_t_x00f6_s_x002d__x0020__x002F_kokouspvm">
      <xsd:simpleType>
        <xsd:restriction base="dms:DateTime"/>
      </xsd:simpleType>
    </xsd:element>
    <xsd:element name="ac19b25ddc254828948cf4ce84aad47a" ma:index="12" ma:taxonomy="true" ma:internalName="ac19b25ddc254828948cf4ce84aad47a" ma:taxonomyFieldName="_Kokousasiakirjan_x0020_tyyppi" ma:displayName="Kokousasiakirjan tyyppi" ma:default="" ma:fieldId="{ac19b25d-dc25-4828-948c-f4ce84aad47a}" ma:sspId="6948e327-c22f-45f3-ba73-76ec8822dedd" ma:termSetId="c95bffc7-408b-460f-9aa3-056411bfe7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cf563096-266a-42ed-8931-a7b027161080}" ma:internalName="TaxCatchAll" ma:showField="CatchAllData" ma:web="17c042a4-a892-4986-a9a8-53f06a315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description="" ma:hidden="true" ma:list="{cf563096-266a-42ed-8931-a7b027161080}" ma:internalName="TaxCatchAllLabel" ma:readOnly="true" ma:showField="CatchAllDataLabel" ma:web="17c042a4-a892-4986-a9a8-53f06a315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69cf5-47b7-434b-b628-527048ee54de" elementFormDefault="qualified">
    <xsd:import namespace="http://schemas.microsoft.com/office/2006/documentManagement/types"/>
    <xsd:import namespace="http://schemas.microsoft.com/office/infopath/2007/PartnerControls"/>
    <xsd:element name="Kuvaus_x0020_" ma:index="18" nillable="true" ma:displayName="Kuvaus" ma:internalName="Kuvaus_x0020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äätös-_x0020__x002f_kokouspvm xmlns="b03131df-fdca-4f96-b491-cb071e0af91d">2015-04-20T21:00:00+00:00</Päätös-_x0020__x002f_kokouspvm>
    <Kuvaus_x0020_ xmlns="c0669cf5-47b7-434b-b628-527048ee54de">&lt;div class="ExternalClassC0D679075AF34331B9EFD593F151DE1E"&gt;&lt;p&gt;​Terhin korjattu versio&lt;/p&gt;&lt;/div&gt;</Kuvaus_x0020_>
    <_Julkisuus_ xmlns="b03131df-fdca-4f96-b491-cb071e0af91d">Julkinen</_Julkisuus_>
    <ac19b25ddc254828948cf4ce84aad47a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Liite</TermName>
          <TermId xmlns="http://schemas.microsoft.com/office/infopath/2007/PartnerControls">2bf75084-fc5f-437d-8688-7a1f79a9adba</TermId>
        </TermInfo>
      </Terms>
    </ac19b25ddc254828948cf4ce84aad47a>
    <TaxCatchAll xmlns="b03131df-fdca-4f96-b491-cb071e0af91d">
      <Value>9</Value>
    </TaxCatchAll>
  </documentManagement>
</p:properties>
</file>

<file path=customXml/itemProps1.xml><?xml version="1.0" encoding="utf-8"?>
<ds:datastoreItem xmlns:ds="http://schemas.openxmlformats.org/officeDocument/2006/customXml" ds:itemID="{38432959-9D3F-4ACD-ACB9-F7718CD99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b7caa62b-7ad8-4ac0-91e3-d215c04b2f01"/>
    <ds:schemaRef ds:uri="c0669cf5-47b7-434b-b628-527048ee54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EB5AB0-FB9F-4ABF-BD70-2ADB7469EC5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D42F9D1-6ECD-41A7-8023-DDE7B2693BC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23F6DB4-D46C-4100-B960-44D15BED8072}">
  <ds:schemaRefs>
    <ds:schemaRef ds:uri="http://schemas.microsoft.com/office/2006/metadata/properties"/>
    <ds:schemaRef ds:uri="http://schemas.microsoft.com/office/infopath/2007/PartnerControls"/>
    <ds:schemaRef ds:uri="b03131df-fdca-4f96-b491-cb071e0af91d"/>
    <ds:schemaRef ds:uri="c0669cf5-47b7-434b-b628-527048ee54d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Seuraraportti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Siekkinen Jaana</cp:lastModifiedBy>
  <dcterms:created xsi:type="dcterms:W3CDTF">2015-04-14T11:09:49Z</dcterms:created>
  <dcterms:modified xsi:type="dcterms:W3CDTF">2015-04-16T13:14:30Z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0x010100BABE01DC4AF04CBC98B987127D9FC69A0600950C2E49D69CDC4F88C06D48D82C9E83</vt:lpwstr>
  </property>
  <property fmtid="{D5CDD505-2E9C-101B-9397-08002B2CF9AE}" pid="3" name="_Kokousasiakirjan tyyppi">
    <vt:lpwstr>9;#Liite|2bf75084-fc5f-437d-8688-7a1f79a9adba</vt:lpwstr>
  </property>
</Properties>
</file>