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12" i="1" l="1"/>
  <c r="E20" i="1"/>
  <c r="C20" i="1" l="1"/>
  <c r="D12" i="1" l="1"/>
  <c r="D20" i="1"/>
  <c r="D3" i="1"/>
  <c r="D16" i="1" l="1"/>
  <c r="E8" i="1"/>
  <c r="D8" i="1"/>
  <c r="D13" i="1" l="1"/>
  <c r="D25" i="1" s="1"/>
  <c r="E16" i="1"/>
  <c r="E3" i="1"/>
  <c r="E25" i="1" l="1"/>
  <c r="C16" i="1"/>
  <c r="C12" i="1"/>
  <c r="C3" i="1"/>
  <c r="C25" i="1" l="1"/>
</calcChain>
</file>

<file path=xl/sharedStrings.xml><?xml version="1.0" encoding="utf-8"?>
<sst xmlns="http://schemas.openxmlformats.org/spreadsheetml/2006/main" count="23" uniqueCount="23">
  <si>
    <t>TOIMINTA</t>
  </si>
  <si>
    <t>Urheilu- ja liikuntaseurojen toiminta-avustus</t>
  </si>
  <si>
    <t>Erityisryhmien toiminta-avustus</t>
  </si>
  <si>
    <t>Vammaisavustaja-avustus</t>
  </si>
  <si>
    <t>Maahanmuuttajayhdistysten toiminta-avustus</t>
  </si>
  <si>
    <t>Kansainvälinen toiminta</t>
  </si>
  <si>
    <t>OLOSUHTEET</t>
  </si>
  <si>
    <t>Harjoitustila-avustus</t>
  </si>
  <si>
    <t>Liikuntapaikan rakentaminen</t>
  </si>
  <si>
    <t>OSAAMINEN</t>
  </si>
  <si>
    <t>Koulutus</t>
  </si>
  <si>
    <t>Stipendit ja sinettiseurat</t>
  </si>
  <si>
    <t>ERITYISAVUSTUKSET</t>
  </si>
  <si>
    <t>Paavo Nurmi -keskus</t>
  </si>
  <si>
    <t>Suunnistuskartat</t>
  </si>
  <si>
    <t>Alueuimahallit</t>
  </si>
  <si>
    <t>Yhteensä</t>
  </si>
  <si>
    <r>
      <t xml:space="preserve">2013 </t>
    </r>
    <r>
      <rPr>
        <b/>
        <sz val="10"/>
        <color theme="1"/>
        <rFont val="Arial"/>
        <family val="2"/>
        <scheme val="minor"/>
      </rPr>
      <t>määräraha</t>
    </r>
  </si>
  <si>
    <r>
      <t xml:space="preserve">2013 </t>
    </r>
    <r>
      <rPr>
        <b/>
        <sz val="10"/>
        <color theme="1"/>
        <rFont val="Arial"/>
        <family val="2"/>
        <scheme val="minor"/>
      </rPr>
      <t>toteuma</t>
    </r>
  </si>
  <si>
    <t>kansainväliset tapahtumat</t>
  </si>
  <si>
    <t>nuorten kv-toiminnan matka-avustukset</t>
  </si>
  <si>
    <t>2014 esitys</t>
  </si>
  <si>
    <t>Avustusten määrärahat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</si>
</sst>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4" fillId="0" borderId="9" xfId="0" applyFont="1" applyBorder="1"/>
    <xf numFmtId="0" fontId="0" fillId="0" borderId="10" xfId="0" applyBorder="1"/>
    <xf numFmtId="0" fontId="7" fillId="0" borderId="0" xfId="0" applyFont="1"/>
    <xf numFmtId="44" fontId="0" fillId="0" borderId="6" xfId="1" applyFont="1" applyBorder="1"/>
    <xf numFmtId="0" fontId="0" fillId="0" borderId="3" xfId="0" applyBorder="1"/>
    <xf numFmtId="0" fontId="5" fillId="0" borderId="2" xfId="0" applyFont="1" applyBorder="1"/>
    <xf numFmtId="44" fontId="0" fillId="0" borderId="4" xfId="1" applyFont="1" applyBorder="1"/>
    <xf numFmtId="44" fontId="2" fillId="0" borderId="3" xfId="1" applyFont="1" applyBorder="1"/>
    <xf numFmtId="44" fontId="2" fillId="0" borderId="1" xfId="1" applyFont="1" applyBorder="1"/>
    <xf numFmtId="0" fontId="0" fillId="0" borderId="2" xfId="0" applyBorder="1"/>
    <xf numFmtId="0" fontId="9" fillId="0" borderId="6" xfId="0" applyFont="1" applyBorder="1"/>
    <xf numFmtId="0" fontId="9" fillId="0" borderId="12" xfId="0" applyFont="1" applyBorder="1"/>
    <xf numFmtId="44" fontId="0" fillId="0" borderId="6" xfId="1" applyFont="1" applyFill="1" applyBorder="1"/>
    <xf numFmtId="0" fontId="0" fillId="0" borderId="0" xfId="0" applyFill="1"/>
    <xf numFmtId="44" fontId="0" fillId="0" borderId="1" xfId="1" applyFont="1" applyFill="1" applyBorder="1"/>
    <xf numFmtId="44" fontId="0" fillId="0" borderId="12" xfId="1" applyFont="1" applyFill="1" applyBorder="1"/>
    <xf numFmtId="0" fontId="0" fillId="0" borderId="0" xfId="0" applyFill="1" applyBorder="1"/>
    <xf numFmtId="44" fontId="0" fillId="0" borderId="0" xfId="1" applyFont="1" applyFill="1" applyBorder="1"/>
    <xf numFmtId="0" fontId="10" fillId="0" borderId="11" xfId="0" applyFont="1" applyBorder="1" applyAlignment="1">
      <alignment horizontal="center" vertical="center" wrapText="1"/>
    </xf>
    <xf numFmtId="0" fontId="0" fillId="0" borderId="9" xfId="0" applyFill="1" applyBorder="1"/>
    <xf numFmtId="44" fontId="0" fillId="0" borderId="18" xfId="1" applyFont="1" applyBorder="1"/>
    <xf numFmtId="0" fontId="0" fillId="0" borderId="21" xfId="0" applyFill="1" applyBorder="1"/>
    <xf numFmtId="44" fontId="0" fillId="0" borderId="12" xfId="1" applyFont="1" applyBorder="1"/>
    <xf numFmtId="0" fontId="0" fillId="0" borderId="21" xfId="0" applyBorder="1"/>
    <xf numFmtId="44" fontId="0" fillId="0" borderId="22" xfId="1" applyFont="1" applyBorder="1"/>
    <xf numFmtId="44" fontId="0" fillId="0" borderId="3" xfId="1" applyFont="1" applyFill="1" applyBorder="1"/>
    <xf numFmtId="0" fontId="6" fillId="0" borderId="1" xfId="0" applyFont="1" applyFill="1" applyBorder="1" applyAlignment="1">
      <alignment horizontal="center" vertical="center"/>
    </xf>
    <xf numFmtId="44" fontId="3" fillId="0" borderId="5" xfId="1" applyFont="1" applyFill="1" applyBorder="1"/>
    <xf numFmtId="44" fontId="3" fillId="0" borderId="16" xfId="1" applyFont="1" applyFill="1" applyBorder="1"/>
    <xf numFmtId="44" fontId="0" fillId="0" borderId="14" xfId="1" applyFont="1" applyFill="1" applyBorder="1"/>
    <xf numFmtId="44" fontId="0" fillId="0" borderId="4" xfId="1" applyFont="1" applyFill="1" applyBorder="1"/>
    <xf numFmtId="44" fontId="0" fillId="0" borderId="15" xfId="1" applyFont="1" applyFill="1" applyBorder="1"/>
    <xf numFmtId="44" fontId="0" fillId="0" borderId="16" xfId="1" applyFont="1" applyFill="1" applyBorder="1"/>
    <xf numFmtId="44" fontId="0" fillId="0" borderId="17" xfId="1" applyFont="1" applyFill="1" applyBorder="1"/>
    <xf numFmtId="44" fontId="0" fillId="0" borderId="18" xfId="1" applyFont="1" applyFill="1" applyBorder="1"/>
    <xf numFmtId="44" fontId="0" fillId="0" borderId="19" xfId="1" applyFont="1" applyFill="1" applyBorder="1"/>
    <xf numFmtId="44" fontId="3" fillId="0" borderId="3" xfId="1" applyFont="1" applyFill="1" applyBorder="1"/>
    <xf numFmtId="44" fontId="3" fillId="0" borderId="20" xfId="1" applyFont="1" applyFill="1" applyBorder="1"/>
    <xf numFmtId="44" fontId="11" fillId="0" borderId="14" xfId="1" applyFont="1" applyFill="1" applyBorder="1" applyAlignment="1">
      <alignment horizontal="left"/>
    </xf>
    <xf numFmtId="44" fontId="11" fillId="0" borderId="17" xfId="1" applyFont="1" applyFill="1" applyBorder="1"/>
    <xf numFmtId="44" fontId="0" fillId="0" borderId="22" xfId="1" applyFont="1" applyFill="1" applyBorder="1"/>
    <xf numFmtId="44" fontId="11" fillId="0" borderId="23" xfId="1" applyFont="1" applyFill="1" applyBorder="1"/>
    <xf numFmtId="44" fontId="3" fillId="0" borderId="1" xfId="1" applyFont="1" applyFill="1" applyBorder="1"/>
    <xf numFmtId="44" fontId="3" fillId="0" borderId="13" xfId="1" applyFont="1" applyFill="1" applyBorder="1"/>
    <xf numFmtId="44" fontId="0" fillId="0" borderId="0" xfId="0" applyNumberFormat="1" applyFill="1" applyBorder="1"/>
    <xf numFmtId="44" fontId="0" fillId="0" borderId="0" xfId="2" applyNumberFormat="1" applyFont="1" applyFill="1" applyBorder="1"/>
    <xf numFmtId="44" fontId="0" fillId="0" borderId="0" xfId="0" applyNumberFormat="1"/>
    <xf numFmtId="164" fontId="0" fillId="0" borderId="0" xfId="0" applyNumberFormat="1"/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90" zoomScaleNormal="90" workbookViewId="0">
      <selection activeCell="F15" sqref="F15"/>
    </sheetView>
  </sheetViews>
  <sheetFormatPr defaultRowHeight="14.25" x14ac:dyDescent="0.2"/>
  <cols>
    <col min="1" max="1" width="3.625" customWidth="1"/>
    <col min="2" max="2" width="39.125" customWidth="1"/>
    <col min="3" max="3" width="15.625" customWidth="1"/>
    <col min="4" max="4" width="14.125" customWidth="1"/>
    <col min="5" max="5" width="18.375" customWidth="1"/>
    <col min="6" max="6" width="12.625" bestFit="1" customWidth="1"/>
  </cols>
  <sheetData>
    <row r="1" spans="1:6" s="1" customFormat="1" ht="18.75" thickBot="1" x14ac:dyDescent="0.3">
      <c r="B1" s="7" t="s">
        <v>22</v>
      </c>
      <c r="C1"/>
      <c r="D1"/>
    </row>
    <row r="2" spans="1:6" ht="34.5" customHeight="1" thickBot="1" x14ac:dyDescent="0.25">
      <c r="B2" s="14"/>
      <c r="C2" s="31" t="s">
        <v>17</v>
      </c>
      <c r="D2" s="31" t="s">
        <v>18</v>
      </c>
      <c r="E2" s="23" t="s">
        <v>21</v>
      </c>
    </row>
    <row r="3" spans="1:6" ht="15" x14ac:dyDescent="0.25">
      <c r="B3" s="2" t="s">
        <v>0</v>
      </c>
      <c r="C3" s="32">
        <f>SUM(C4:C8)</f>
        <v>672000</v>
      </c>
      <c r="D3" s="33">
        <f>D4+D5+D6+D7+D9+D10</f>
        <v>672741.5</v>
      </c>
      <c r="E3" s="12">
        <f>E4+E5+E6+E7+E8</f>
        <v>669000</v>
      </c>
    </row>
    <row r="4" spans="1:6" x14ac:dyDescent="0.2">
      <c r="B4" s="3" t="s">
        <v>1</v>
      </c>
      <c r="C4" s="17">
        <v>555000</v>
      </c>
      <c r="D4" s="34">
        <v>555000</v>
      </c>
      <c r="E4" s="17">
        <v>555000</v>
      </c>
    </row>
    <row r="5" spans="1:6" x14ac:dyDescent="0.2">
      <c r="B5" s="4" t="s">
        <v>2</v>
      </c>
      <c r="C5" s="17">
        <v>37000</v>
      </c>
      <c r="D5" s="34">
        <v>37000</v>
      </c>
      <c r="E5" s="8">
        <v>37000</v>
      </c>
    </row>
    <row r="6" spans="1:6" x14ac:dyDescent="0.2">
      <c r="B6" s="5" t="s">
        <v>3</v>
      </c>
      <c r="C6" s="17">
        <v>9000</v>
      </c>
      <c r="D6" s="34">
        <v>8800</v>
      </c>
      <c r="E6" s="8">
        <v>9000</v>
      </c>
    </row>
    <row r="7" spans="1:6" ht="15" thickBot="1" x14ac:dyDescent="0.25">
      <c r="B7" s="4" t="s">
        <v>4</v>
      </c>
      <c r="C7" s="35">
        <v>3000</v>
      </c>
      <c r="D7" s="36">
        <v>3000</v>
      </c>
      <c r="E7" s="11">
        <v>3000</v>
      </c>
    </row>
    <row r="8" spans="1:6" ht="15" thickBot="1" x14ac:dyDescent="0.25">
      <c r="B8" s="9" t="s">
        <v>5</v>
      </c>
      <c r="C8" s="19">
        <v>68000</v>
      </c>
      <c r="D8" s="19">
        <f>D9+D10</f>
        <v>68941.5</v>
      </c>
      <c r="E8" s="19">
        <f>E9+E10</f>
        <v>65000</v>
      </c>
    </row>
    <row r="9" spans="1:6" x14ac:dyDescent="0.2">
      <c r="B9" s="15" t="s">
        <v>19</v>
      </c>
      <c r="C9" s="37">
        <v>43000</v>
      </c>
      <c r="D9" s="37">
        <v>43000</v>
      </c>
      <c r="E9" s="30">
        <v>40000</v>
      </c>
    </row>
    <row r="10" spans="1:6" ht="15" thickBot="1" x14ac:dyDescent="0.25">
      <c r="B10" s="16" t="s">
        <v>20</v>
      </c>
      <c r="C10" s="38">
        <v>25000</v>
      </c>
      <c r="D10" s="38">
        <v>25941.5</v>
      </c>
      <c r="E10" s="20">
        <v>25000</v>
      </c>
      <c r="F10" s="18"/>
    </row>
    <row r="11" spans="1:6" ht="15" thickBot="1" x14ac:dyDescent="0.25">
      <c r="B11" s="4"/>
      <c r="C11" s="39"/>
      <c r="D11" s="40"/>
      <c r="E11" s="25"/>
    </row>
    <row r="12" spans="1:6" ht="15" x14ac:dyDescent="0.25">
      <c r="B12" s="2" t="s">
        <v>6</v>
      </c>
      <c r="C12" s="41">
        <f>SUM(C13:C14)</f>
        <v>635000</v>
      </c>
      <c r="D12" s="42">
        <f>D13+D14</f>
        <v>635387.31000000006</v>
      </c>
      <c r="E12" s="12">
        <f>E13+E14</f>
        <v>650000</v>
      </c>
    </row>
    <row r="13" spans="1:6" x14ac:dyDescent="0.2">
      <c r="B13" s="3" t="s">
        <v>7</v>
      </c>
      <c r="C13" s="17">
        <v>565000</v>
      </c>
      <c r="D13" s="43">
        <f>522409.81+27000</f>
        <v>549409.81000000006</v>
      </c>
      <c r="E13" s="17">
        <v>565000</v>
      </c>
      <c r="F13" s="52"/>
    </row>
    <row r="14" spans="1:6" ht="15" thickBot="1" x14ac:dyDescent="0.25">
      <c r="B14" s="28" t="s">
        <v>8</v>
      </c>
      <c r="C14" s="20">
        <v>70000</v>
      </c>
      <c r="D14" s="38">
        <v>85977.5</v>
      </c>
      <c r="E14" s="20">
        <v>85000</v>
      </c>
      <c r="F14" s="40"/>
    </row>
    <row r="15" spans="1:6" ht="15" thickBot="1" x14ac:dyDescent="0.25">
      <c r="A15" s="18"/>
      <c r="B15" s="24"/>
      <c r="C15" s="39"/>
      <c r="D15" s="40"/>
      <c r="E15" s="25"/>
    </row>
    <row r="16" spans="1:6" ht="15" x14ac:dyDescent="0.25">
      <c r="A16" s="18"/>
      <c r="B16" s="2" t="s">
        <v>9</v>
      </c>
      <c r="C16" s="41">
        <f>SUM(C17:C18)</f>
        <v>101000</v>
      </c>
      <c r="D16" s="42">
        <f>D17+D18</f>
        <v>116680.14</v>
      </c>
      <c r="E16" s="12">
        <f>E17+E18</f>
        <v>101775</v>
      </c>
    </row>
    <row r="17" spans="1:5" x14ac:dyDescent="0.2">
      <c r="A17" s="18"/>
      <c r="B17" s="3" t="s">
        <v>10</v>
      </c>
      <c r="C17" s="17">
        <v>87000</v>
      </c>
      <c r="D17" s="34">
        <v>105430.14</v>
      </c>
      <c r="E17" s="17">
        <v>87775</v>
      </c>
    </row>
    <row r="18" spans="1:5" ht="15" thickBot="1" x14ac:dyDescent="0.25">
      <c r="A18" s="18"/>
      <c r="B18" s="28" t="s">
        <v>11</v>
      </c>
      <c r="C18" s="20">
        <v>14000</v>
      </c>
      <c r="D18" s="38">
        <v>11250</v>
      </c>
      <c r="E18" s="27">
        <v>14000</v>
      </c>
    </row>
    <row r="19" spans="1:5" ht="15" thickBot="1" x14ac:dyDescent="0.25">
      <c r="A19" s="18"/>
      <c r="B19" s="4"/>
      <c r="C19" s="39"/>
      <c r="D19" s="40"/>
      <c r="E19" s="25"/>
    </row>
    <row r="20" spans="1:5" ht="15" x14ac:dyDescent="0.25">
      <c r="A20" s="18"/>
      <c r="B20" s="2" t="s">
        <v>12</v>
      </c>
      <c r="C20" s="41">
        <f>SUM(C21:C23)</f>
        <v>67000</v>
      </c>
      <c r="D20" s="42">
        <f>D21+D22+D23</f>
        <v>67000</v>
      </c>
      <c r="E20" s="12">
        <f>E22+E21+E23</f>
        <v>67000</v>
      </c>
    </row>
    <row r="21" spans="1:5" x14ac:dyDescent="0.2">
      <c r="A21" s="18"/>
      <c r="B21" s="3" t="s">
        <v>13</v>
      </c>
      <c r="C21" s="17">
        <v>30000</v>
      </c>
      <c r="D21" s="34">
        <v>30000</v>
      </c>
      <c r="E21" s="8">
        <v>30000</v>
      </c>
    </row>
    <row r="22" spans="1:5" x14ac:dyDescent="0.2">
      <c r="A22" s="18"/>
      <c r="B22" s="6" t="s">
        <v>15</v>
      </c>
      <c r="C22" s="17">
        <v>22000</v>
      </c>
      <c r="D22" s="34">
        <v>22000</v>
      </c>
      <c r="E22" s="8">
        <v>22000</v>
      </c>
    </row>
    <row r="23" spans="1:5" ht="15" thickBot="1" x14ac:dyDescent="0.25">
      <c r="A23" s="18"/>
      <c r="B23" s="26" t="s">
        <v>14</v>
      </c>
      <c r="C23" s="20">
        <v>15000</v>
      </c>
      <c r="D23" s="44">
        <v>15000</v>
      </c>
      <c r="E23" s="27">
        <v>15000</v>
      </c>
    </row>
    <row r="24" spans="1:5" ht="15" thickBot="1" x14ac:dyDescent="0.25">
      <c r="A24" s="18"/>
      <c r="B24" s="26"/>
      <c r="C24" s="45"/>
      <c r="D24" s="46"/>
      <c r="E24" s="29"/>
    </row>
    <row r="25" spans="1:5" ht="15.75" thickBot="1" x14ac:dyDescent="0.3">
      <c r="B25" s="10" t="s">
        <v>16</v>
      </c>
      <c r="C25" s="47">
        <f>C3+C12+C16+C20</f>
        <v>1475000</v>
      </c>
      <c r="D25" s="48">
        <f>D3+D12+D16+D20</f>
        <v>1491808.95</v>
      </c>
      <c r="E25" s="13">
        <f>E20+E16+E12+E3</f>
        <v>1487775</v>
      </c>
    </row>
    <row r="27" spans="1:5" x14ac:dyDescent="0.2">
      <c r="B27" s="21"/>
      <c r="C27" s="22"/>
      <c r="D27" s="21"/>
      <c r="E27" s="21"/>
    </row>
    <row r="28" spans="1:5" x14ac:dyDescent="0.2">
      <c r="B28" s="50"/>
      <c r="C28" s="21"/>
      <c r="D28" s="21"/>
      <c r="E28" s="49"/>
    </row>
    <row r="29" spans="1:5" x14ac:dyDescent="0.2">
      <c r="B29" s="21"/>
      <c r="C29" s="21"/>
      <c r="D29" s="21"/>
      <c r="E29" s="21"/>
    </row>
    <row r="30" spans="1:5" x14ac:dyDescent="0.2">
      <c r="B30" s="21"/>
      <c r="C30" s="21"/>
      <c r="D30" s="21"/>
      <c r="E30" s="21"/>
    </row>
    <row r="31" spans="1:5" x14ac:dyDescent="0.2">
      <c r="B31" s="49"/>
      <c r="C31" s="21"/>
      <c r="D31" s="21"/>
      <c r="E31" s="21"/>
    </row>
    <row r="32" spans="1:5" x14ac:dyDescent="0.2">
      <c r="B32" s="49"/>
      <c r="C32" s="21"/>
      <c r="D32" s="21"/>
      <c r="E32" s="21"/>
    </row>
    <row r="35" spans="2:2" x14ac:dyDescent="0.2">
      <c r="B35" s="5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Sunnari Eeva</dc:creator>
  <cp:lastModifiedBy>Siekkinen Jaana</cp:lastModifiedBy>
  <cp:lastPrinted>2014-01-13T12:30:57Z</cp:lastPrinted>
  <dcterms:created xsi:type="dcterms:W3CDTF">2011-04-26T11:05:32Z</dcterms:created>
  <dcterms:modified xsi:type="dcterms:W3CDTF">2014-01-29T11:54:56Z</dcterms:modified>
</cp:coreProperties>
</file>