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<sst xmlns="http://schemas.openxmlformats.org/spreadsheetml/2006/main" count="56" uniqueCount="38">
  <si>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LIIKUNTAPALVELUKESKUS</t>
  </si>
  <si>
    <t>TOIMINTA-AVUSTUSJAKOEHDOTUS</t>
  </si>
  <si>
    <t>Maahanmuuttajayhdistykset</t>
  </si>
  <si>
    <t>Liikunta-</t>
  </si>
  <si>
    <t>Muutos</t>
  </si>
  <si>
    <t>suoritteet</t>
  </si>
  <si>
    <t>v. 2007</t>
  </si>
  <si>
    <t>suoritteina</t>
  </si>
  <si>
    <t>%</t>
  </si>
  <si>
    <t>Avustus €</t>
  </si>
  <si>
    <t>euroina</t>
  </si>
  <si>
    <t>Ehdotus €</t>
  </si>
  <si>
    <t>ABC Nuorisotoiminta  yhdistys ry</t>
  </si>
  <si>
    <t>Albaaniyhdistys Bashkimi ry</t>
  </si>
  <si>
    <t>Länsi-Suomen Somaliseura ry</t>
  </si>
  <si>
    <t>Turun Iranilaisten kulttuuriseura ry</t>
  </si>
  <si>
    <t>ei anonut</t>
  </si>
  <si>
    <t>LIITE 1</t>
  </si>
  <si>
    <t>ASIA</t>
  </si>
  <si>
    <t>v. 2011</t>
  </si>
  <si>
    <t>Lopullinen</t>
  </si>
  <si>
    <t>Jyvitys</t>
  </si>
  <si>
    <t>v. 2012</t>
  </si>
  <si>
    <t>Turku Somaliland Commynity ry</t>
  </si>
  <si>
    <t>Pakistan Kulttuuriyhdistys ry</t>
  </si>
  <si>
    <t>YHTEENSÄ</t>
  </si>
  <si>
    <t>suorite yht.</t>
  </si>
  <si>
    <t>v. 2013</t>
  </si>
  <si>
    <t>Turun Afghanistanilainen kulttuuriseura ry</t>
  </si>
  <si>
    <t>Aziz Al Iraq Islamilainen yhdistys ry</t>
  </si>
  <si>
    <t>Bosnialaisten Kulttuurikeskus Suomessa ry</t>
  </si>
  <si>
    <t>Turun Kurdiyhdistys ry</t>
  </si>
  <si>
    <t>Maahanmuuttajien toiminta-avustus 2013</t>
  </si>
  <si>
    <t>jalkapallo A</t>
  </si>
  <si>
    <t>Suoritearvo</t>
  </si>
  <si>
    <t>12-&gt;13</t>
  </si>
  <si>
    <t>€</t>
  </si>
  <si>
    <t>paini 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</si>
</sst>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#,##0.000"/>
    <numFmt numFmtId="171" formatCode="#,##0.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3" max="3" width="19.00390625" style="0" customWidth="1"/>
    <col min="4" max="4" width="9.28125" style="0" customWidth="1"/>
    <col min="5" max="5" width="8.28125" style="0" customWidth="1"/>
    <col min="6" max="6" width="0" style="0" hidden="1" customWidth="1"/>
    <col min="8" max="8" width="7.00390625" style="0" customWidth="1"/>
    <col min="9" max="9" width="0" style="0" hidden="1" customWidth="1"/>
    <col min="10" max="10" width="9.7109375" style="0" customWidth="1"/>
    <col min="11" max="11" width="8.7109375" style="0" customWidth="1"/>
    <col min="12" max="12" width="10.140625" style="0" bestFit="1" customWidth="1"/>
    <col min="13" max="13" width="7.57421875" style="0" customWidth="1"/>
    <col min="14" max="14" width="7.00390625" style="0" customWidth="1"/>
    <col min="15" max="15" width="9.28125" style="0" customWidth="1"/>
  </cols>
  <sheetData>
    <row r="1" spans="1:15" ht="12.75">
      <c r="A1" t="s">
        <v>0</v>
      </c>
      <c r="F1" s="1"/>
      <c r="O1" t="s">
        <v>17</v>
      </c>
    </row>
    <row r="2" ht="12.75">
      <c r="O2" t="s">
        <v>18</v>
      </c>
    </row>
    <row r="3" spans="1:12" ht="12.75">
      <c r="A3" t="s">
        <v>1</v>
      </c>
      <c r="E3" t="s">
        <v>27</v>
      </c>
      <c r="J3" t="s">
        <v>34</v>
      </c>
      <c r="K3" s="15">
        <v>0.10307861</v>
      </c>
      <c r="L3" s="6" t="s">
        <v>36</v>
      </c>
    </row>
    <row r="4" spans="1:10" ht="12.75">
      <c r="A4" t="s">
        <v>2</v>
      </c>
      <c r="J4" s="2"/>
    </row>
    <row r="6" spans="1:15" ht="12.75">
      <c r="A6" s="6" t="s">
        <v>2</v>
      </c>
      <c r="D6" t="s">
        <v>3</v>
      </c>
      <c r="E6" t="s">
        <v>3</v>
      </c>
      <c r="F6" t="s">
        <v>3</v>
      </c>
      <c r="G6" t="s">
        <v>4</v>
      </c>
      <c r="H6" t="s">
        <v>4</v>
      </c>
      <c r="J6" t="s">
        <v>20</v>
      </c>
      <c r="K6" t="s">
        <v>21</v>
      </c>
      <c r="L6" t="s">
        <v>9</v>
      </c>
      <c r="M6" t="s">
        <v>4</v>
      </c>
      <c r="N6" t="s">
        <v>4</v>
      </c>
      <c r="O6" t="s">
        <v>11</v>
      </c>
    </row>
    <row r="7" spans="4:15" ht="12.75">
      <c r="D7" t="s">
        <v>5</v>
      </c>
      <c r="E7" t="s">
        <v>5</v>
      </c>
      <c r="F7" t="s">
        <v>5</v>
      </c>
      <c r="G7" t="s">
        <v>7</v>
      </c>
      <c r="H7" t="s">
        <v>8</v>
      </c>
      <c r="J7" s="6" t="s">
        <v>26</v>
      </c>
      <c r="K7" t="s">
        <v>8</v>
      </c>
      <c r="L7" s="6" t="s">
        <v>22</v>
      </c>
      <c r="M7" t="s">
        <v>10</v>
      </c>
      <c r="N7" t="s">
        <v>8</v>
      </c>
      <c r="O7" s="6" t="s">
        <v>27</v>
      </c>
    </row>
    <row r="8" spans="4:13" ht="12.75">
      <c r="D8" t="s">
        <v>22</v>
      </c>
      <c r="E8" s="5" t="s">
        <v>19</v>
      </c>
      <c r="F8" t="s">
        <v>6</v>
      </c>
      <c r="M8" s="6" t="s">
        <v>35</v>
      </c>
    </row>
    <row r="10" spans="1:15" ht="12.75">
      <c r="A10" s="5" t="s">
        <v>12</v>
      </c>
      <c r="B10" s="5"/>
      <c r="D10" s="10">
        <v>8400</v>
      </c>
      <c r="E10" s="2">
        <v>6772</v>
      </c>
      <c r="F10" s="2">
        <v>7344</v>
      </c>
      <c r="G10" s="2">
        <f>D10-E10</f>
        <v>1628</v>
      </c>
      <c r="H10" s="3">
        <f>G10/D10*100</f>
        <v>19.380952380952383</v>
      </c>
      <c r="J10" s="10">
        <v>8400</v>
      </c>
      <c r="K10" s="11">
        <f>J10/J21*100</f>
        <v>28.86201209455745</v>
      </c>
      <c r="L10" s="4">
        <v>1113.57</v>
      </c>
      <c r="M10" s="11">
        <f>O10-L10</f>
        <v>-247.70967599999994</v>
      </c>
      <c r="N10" s="3">
        <f>M10/L10*100</f>
        <v>-22.244643444058294</v>
      </c>
      <c r="O10" s="14">
        <f>K3*J10</f>
        <v>865.860324</v>
      </c>
    </row>
    <row r="11" spans="1:15" ht="12.75">
      <c r="A11" s="5" t="s">
        <v>13</v>
      </c>
      <c r="B11" s="5"/>
      <c r="D11" s="2">
        <v>3448</v>
      </c>
      <c r="E11" s="2">
        <v>2520</v>
      </c>
      <c r="F11" s="2">
        <v>6800</v>
      </c>
      <c r="G11" s="2">
        <f>D11-E11</f>
        <v>928</v>
      </c>
      <c r="H11" s="3">
        <f>G11/D11*100</f>
        <v>26.91415313225058</v>
      </c>
      <c r="J11" s="2">
        <v>3448</v>
      </c>
      <c r="K11" s="11">
        <f>J11/J21*100</f>
        <v>11.847168774051676</v>
      </c>
      <c r="L11" s="4">
        <v>414.38</v>
      </c>
      <c r="M11" s="11">
        <f>O11-L11</f>
        <v>-58.964952719999985</v>
      </c>
      <c r="N11" s="3">
        <f>M11/L11*100</f>
        <v>-14.229681142912298</v>
      </c>
      <c r="O11" s="14">
        <f>K3*J11</f>
        <v>355.41504728</v>
      </c>
    </row>
    <row r="12" spans="1:15" ht="12.75">
      <c r="A12" s="6" t="s">
        <v>29</v>
      </c>
      <c r="B12" s="5"/>
      <c r="D12" s="12">
        <v>900</v>
      </c>
      <c r="E12" s="17" t="s">
        <v>16</v>
      </c>
      <c r="F12" s="2"/>
      <c r="G12" s="2">
        <v>0</v>
      </c>
      <c r="H12" s="8">
        <v>0</v>
      </c>
      <c r="J12" s="12">
        <v>900</v>
      </c>
      <c r="K12" s="11">
        <f>J12/J21*100</f>
        <v>3.092358438702584</v>
      </c>
      <c r="L12" s="4">
        <v>0</v>
      </c>
      <c r="M12" s="13">
        <v>92.77</v>
      </c>
      <c r="N12" s="3">
        <v>0</v>
      </c>
      <c r="O12" s="14">
        <f>K3*J12</f>
        <v>92.770749</v>
      </c>
    </row>
    <row r="13" spans="1:15" ht="12.75">
      <c r="A13" s="6" t="s">
        <v>30</v>
      </c>
      <c r="B13" s="5"/>
      <c r="D13" s="2">
        <v>3114</v>
      </c>
      <c r="E13" s="17" t="s">
        <v>16</v>
      </c>
      <c r="F13" s="2"/>
      <c r="G13" s="2">
        <v>0</v>
      </c>
      <c r="H13" s="8">
        <v>0</v>
      </c>
      <c r="J13" s="2">
        <v>3114</v>
      </c>
      <c r="K13" s="11">
        <f>J13/J21*100</f>
        <v>10.699560197910941</v>
      </c>
      <c r="L13" s="4">
        <v>0</v>
      </c>
      <c r="M13" s="11">
        <v>320.99</v>
      </c>
      <c r="N13" s="3">
        <v>0</v>
      </c>
      <c r="O13" s="14">
        <f>K3*J13</f>
        <v>320.98679154</v>
      </c>
    </row>
    <row r="14" spans="1:15" ht="12.75">
      <c r="A14" s="5" t="s">
        <v>14</v>
      </c>
      <c r="B14" s="5"/>
      <c r="D14" s="2">
        <v>6326</v>
      </c>
      <c r="E14" s="2">
        <v>4616</v>
      </c>
      <c r="F14" s="2" t="s">
        <v>16</v>
      </c>
      <c r="G14" s="2">
        <f>D14-E14</f>
        <v>1710</v>
      </c>
      <c r="H14" s="3">
        <f>G14/D14*100</f>
        <v>27.03129939930446</v>
      </c>
      <c r="J14" s="2">
        <v>6326</v>
      </c>
      <c r="K14" s="11">
        <f>J14/J21*100</f>
        <v>21.735843870258385</v>
      </c>
      <c r="L14" s="4">
        <v>759.04</v>
      </c>
      <c r="M14" s="11">
        <f aca="true" t="shared" si="0" ref="M14:M19">O14-L14</f>
        <v>-106.96471313999996</v>
      </c>
      <c r="N14" s="3">
        <f>M14/L14*100</f>
        <v>-14.092104914102018</v>
      </c>
      <c r="O14" s="14">
        <f>K3*J14</f>
        <v>652.07528686</v>
      </c>
    </row>
    <row r="15" spans="1:15" ht="12.75">
      <c r="A15" s="5" t="s">
        <v>24</v>
      </c>
      <c r="B15" s="5"/>
      <c r="D15" s="2">
        <v>1304</v>
      </c>
      <c r="E15" s="7">
        <v>176</v>
      </c>
      <c r="F15" s="2"/>
      <c r="G15" s="2">
        <f>D15-E15</f>
        <v>1128</v>
      </c>
      <c r="H15" s="11">
        <f>G15/D15*100</f>
        <v>86.50306748466258</v>
      </c>
      <c r="I15" s="9"/>
      <c r="J15" s="2">
        <v>1304</v>
      </c>
      <c r="K15" s="11">
        <f>J15/J21*100</f>
        <v>4.4804837822979655</v>
      </c>
      <c r="L15" s="4">
        <v>28.94</v>
      </c>
      <c r="M15" s="11">
        <f t="shared" si="0"/>
        <v>105.47450744</v>
      </c>
      <c r="N15" s="3">
        <f>M15/L15*100</f>
        <v>364.45925169315825</v>
      </c>
      <c r="O15" s="14">
        <f>K3*J15</f>
        <v>134.41450744</v>
      </c>
    </row>
    <row r="16" spans="1:15" ht="12.75">
      <c r="A16" s="5" t="s">
        <v>23</v>
      </c>
      <c r="B16" s="5"/>
      <c r="D16" s="2">
        <v>2224</v>
      </c>
      <c r="E16" s="7">
        <v>1332</v>
      </c>
      <c r="F16" s="2"/>
      <c r="G16" s="2">
        <f>D16-E16</f>
        <v>892</v>
      </c>
      <c r="H16" s="11">
        <f>G16/D16*100</f>
        <v>40.10791366906475</v>
      </c>
      <c r="I16" s="9"/>
      <c r="J16" s="2">
        <v>2224</v>
      </c>
      <c r="K16" s="11">
        <f>J16/J21*100</f>
        <v>7.641561297416163</v>
      </c>
      <c r="L16" s="4">
        <v>219.04</v>
      </c>
      <c r="M16" s="11">
        <f t="shared" si="0"/>
        <v>10.206828639999998</v>
      </c>
      <c r="N16" s="3">
        <f>M16/L16*100</f>
        <v>4.659801241782322</v>
      </c>
      <c r="O16" s="14">
        <f>K3*J16</f>
        <v>229.24682864</v>
      </c>
    </row>
    <row r="17" spans="1:15" ht="12.75">
      <c r="A17" s="6" t="s">
        <v>28</v>
      </c>
      <c r="B17" s="5"/>
      <c r="D17" s="2">
        <v>1612</v>
      </c>
      <c r="E17" s="2">
        <v>1828</v>
      </c>
      <c r="F17" s="2" t="s">
        <v>16</v>
      </c>
      <c r="G17" s="2">
        <f>D17-E17</f>
        <v>-216</v>
      </c>
      <c r="H17" s="3">
        <f>G17/D17*100</f>
        <v>-13.399503722084367</v>
      </c>
      <c r="J17" s="2">
        <v>1612</v>
      </c>
      <c r="K17" s="11">
        <f>J17/J21*100</f>
        <v>5.538757559098405</v>
      </c>
      <c r="L17" s="4">
        <v>300.59</v>
      </c>
      <c r="M17" s="11">
        <f t="shared" si="0"/>
        <v>-134.42728067999997</v>
      </c>
      <c r="N17" s="3">
        <f>M17/L17*100</f>
        <v>-44.721141980771144</v>
      </c>
      <c r="O17" s="14">
        <f>K3*J17</f>
        <v>166.16271932</v>
      </c>
    </row>
    <row r="18" spans="1:15" ht="12.75">
      <c r="A18" s="5" t="s">
        <v>15</v>
      </c>
      <c r="B18" s="5"/>
      <c r="D18" s="16" t="s">
        <v>16</v>
      </c>
      <c r="E18" s="2">
        <v>1000</v>
      </c>
      <c r="F18" s="2">
        <v>936</v>
      </c>
      <c r="G18" s="8">
        <v>0</v>
      </c>
      <c r="H18" s="8">
        <v>0</v>
      </c>
      <c r="J18">
        <v>0</v>
      </c>
      <c r="K18" s="11">
        <f>J18/J21*100</f>
        <v>0</v>
      </c>
      <c r="L18" s="4">
        <v>164.44</v>
      </c>
      <c r="M18" s="11">
        <f t="shared" si="0"/>
        <v>-164.44</v>
      </c>
      <c r="N18" s="3">
        <v>0</v>
      </c>
      <c r="O18" s="14">
        <f>K3*J18</f>
        <v>0</v>
      </c>
    </row>
    <row r="19" spans="1:15" ht="12.75">
      <c r="A19" s="6" t="s">
        <v>31</v>
      </c>
      <c r="B19" s="5"/>
      <c r="D19" s="10">
        <v>1776</v>
      </c>
      <c r="E19" s="2" t="s">
        <v>16</v>
      </c>
      <c r="F19" s="2"/>
      <c r="G19" s="8">
        <v>0</v>
      </c>
      <c r="H19" s="8">
        <v>0</v>
      </c>
      <c r="J19" s="10">
        <v>1776</v>
      </c>
      <c r="K19" s="11">
        <f>J19/J21*100</f>
        <v>6.102253985706432</v>
      </c>
      <c r="L19" s="4">
        <v>0</v>
      </c>
      <c r="M19" s="11">
        <f t="shared" si="0"/>
        <v>183.06761136</v>
      </c>
      <c r="N19" s="3">
        <v>0</v>
      </c>
      <c r="O19" s="14">
        <f>K3*J19</f>
        <v>183.06761136</v>
      </c>
    </row>
    <row r="20" spans="3:14" ht="12.75">
      <c r="C20" s="2"/>
      <c r="D20" s="2"/>
      <c r="F20" s="4"/>
      <c r="G20" s="3"/>
      <c r="I20" s="2"/>
      <c r="J20" s="3"/>
      <c r="K20" s="3"/>
      <c r="L20" s="4"/>
      <c r="M20" s="3"/>
      <c r="N20" s="3"/>
    </row>
    <row r="21" spans="1:15" ht="12.75">
      <c r="A21" s="5" t="s">
        <v>25</v>
      </c>
      <c r="C21" s="2"/>
      <c r="D21" s="2">
        <f>SUM(D10:D20)</f>
        <v>29104</v>
      </c>
      <c r="E21" s="2">
        <f>SUM(E10:E20)</f>
        <v>18244</v>
      </c>
      <c r="F21" s="4"/>
      <c r="G21" s="3"/>
      <c r="I21" s="2"/>
      <c r="J21" s="2">
        <f>SUM(J10:J20)</f>
        <v>29104</v>
      </c>
      <c r="K21" s="3">
        <f>SUM(K10:K20)</f>
        <v>99.99999999999999</v>
      </c>
      <c r="L21" s="4">
        <f>SUM(L10:L20)</f>
        <v>3000</v>
      </c>
      <c r="M21" s="3"/>
      <c r="N21" s="3"/>
      <c r="O21" s="4">
        <f>SUM(O10:O20)</f>
        <v>2999.9998654399997</v>
      </c>
    </row>
    <row r="22" spans="5:14" ht="12.75">
      <c r="E22" s="7"/>
      <c r="J22" s="6"/>
      <c r="L22" s="3"/>
      <c r="N22" s="3"/>
    </row>
    <row r="23" spans="5:15" ht="12.75">
      <c r="E23" s="2"/>
      <c r="F23" s="2"/>
      <c r="J23" s="2"/>
      <c r="K23" s="4"/>
      <c r="L23" s="4"/>
      <c r="O23" s="4"/>
    </row>
    <row r="26" ht="12.75">
      <c r="J26" s="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7" sqref="G7"/>
    </sheetView>
  </sheetViews>
  <sheetFormatPr defaultColWidth="9.140625" defaultRowHeight="12.75"/>
  <sheetData>
    <row r="1" ht="12.75">
      <c r="A1" t="s">
        <v>32</v>
      </c>
    </row>
    <row r="3" ht="12.75">
      <c r="A3" t="s">
        <v>31</v>
      </c>
    </row>
    <row r="5" spans="1:7" ht="12.75">
      <c r="A5" t="s">
        <v>33</v>
      </c>
      <c r="C5">
        <v>12</v>
      </c>
      <c r="D5">
        <v>4</v>
      </c>
      <c r="E5">
        <v>1.5</v>
      </c>
      <c r="F5">
        <v>14</v>
      </c>
      <c r="G5">
        <f>C5*D5*E5*F5</f>
        <v>1008</v>
      </c>
    </row>
    <row r="6" spans="1:7" ht="12.75">
      <c r="A6" t="s">
        <v>37</v>
      </c>
      <c r="C6">
        <v>12</v>
      </c>
      <c r="D6">
        <v>4</v>
      </c>
      <c r="E6">
        <v>2</v>
      </c>
      <c r="F6">
        <v>8</v>
      </c>
      <c r="G6">
        <f>C6*D6*E6*F6</f>
        <v>768</v>
      </c>
    </row>
    <row r="8" ht="12.75">
      <c r="G8">
        <f>SUM(G5:G7)</f>
        <v>1776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pmatilai</dc:creator>
  <cp:keywords/>
  <dc:description/>
  <cp:lastModifiedBy>Siekkinen Jaana</cp:lastModifiedBy>
  <cp:lastPrinted>2013-04-29T11:17:52Z</cp:lastPrinted>
  <dcterms:created xsi:type="dcterms:W3CDTF">2009-04-24T10:00:06Z</dcterms:created>
  <dcterms:modified xsi:type="dcterms:W3CDTF">2013-05-16T10:08:22Z</dcterms:modified>
  <cp:category/>
  <cp:version/>
  <cp:contentType/>
  <cp:contentStatus/>
</cp:coreProperties>
</file>