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2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<sst xmlns="http://schemas.openxmlformats.org/spreadsheetml/2006/main" count="297" uniqueCount="205">
  <si>
    <t>EHDOTUS</t>
  </si>
  <si>
    <t>Yhteenveto:</t>
  </si>
  <si>
    <t>LAPSET</t>
  </si>
  <si>
    <t>pisteet</t>
  </si>
  <si>
    <t>€</t>
  </si>
  <si>
    <t>%</t>
  </si>
  <si>
    <t>NUORET</t>
  </si>
  <si>
    <t>AIKUISET</t>
  </si>
  <si>
    <t>Yhteensä</t>
  </si>
  <si>
    <t>PISTEET</t>
  </si>
  <si>
    <t>YHTEENSÄ</t>
  </si>
  <si>
    <t>AVUSTUS €</t>
  </si>
  <si>
    <t>JYVITYS</t>
  </si>
  <si>
    <t>EHDOTUS €</t>
  </si>
  <si>
    <t>Seura</t>
  </si>
  <si>
    <t>yhteensä</t>
  </si>
  <si>
    <t>euroa</t>
  </si>
  <si>
    <t xml:space="preserve"> </t>
  </si>
  <si>
    <t>Aboa Aquanauts ry</t>
  </si>
  <si>
    <t>Academic Floorball Club Campus ry</t>
  </si>
  <si>
    <t>Academic Football Club Campus ry</t>
  </si>
  <si>
    <t>Agility-Team Turku ry</t>
  </si>
  <si>
    <t>Aikido Dojo Turku ry</t>
  </si>
  <si>
    <t>Aura Golf ry</t>
  </si>
  <si>
    <t>Aurajoen Uinti ry</t>
  </si>
  <si>
    <t>Budokwai ry</t>
  </si>
  <si>
    <t>Bulls Turku ry</t>
  </si>
  <si>
    <t>Capoeira angola center Finland ry</t>
  </si>
  <si>
    <t>Eagles Rugby Football Club ry</t>
  </si>
  <si>
    <t>Football Club International Turku ry</t>
  </si>
  <si>
    <t>Finnfighters Gym ry</t>
  </si>
  <si>
    <t>Floorball Club Turku ry</t>
  </si>
  <si>
    <t>Fotbollsföreningen ÅIFK rf</t>
  </si>
  <si>
    <t>Friidrottsföreningen ÅIFK rf</t>
  </si>
  <si>
    <t>Functio Laesa ry</t>
  </si>
  <si>
    <t>Harjattula Golf &amp; Country Club ry</t>
  </si>
  <si>
    <t>Hirvensalon Heitto ry</t>
  </si>
  <si>
    <t>If Fredagspojkarna i Åbo rf</t>
  </si>
  <si>
    <t xml:space="preserve">Jalpa ry </t>
  </si>
  <si>
    <t>Jousiammuntaseura Arcus ry</t>
  </si>
  <si>
    <t>Ken Sei Kan ry</t>
  </si>
  <si>
    <t>Kiekko-67 juniorijääkiekko ry</t>
  </si>
  <si>
    <t>Konkarit ry</t>
  </si>
  <si>
    <t>Krav Maga Turku ry</t>
  </si>
  <si>
    <t>Kuuvuoren Laaki ry</t>
  </si>
  <si>
    <t>Lacrosse Club Titans Turku ry</t>
  </si>
  <si>
    <t>Lahjan Tytöt ry</t>
  </si>
  <si>
    <t>Lex Lakers ry</t>
  </si>
  <si>
    <t>Lounais-Suomen kiipeilykerho Kruxi Ry</t>
  </si>
  <si>
    <t>M-Club ry</t>
  </si>
  <si>
    <t>Maarian Mahti ry</t>
  </si>
  <si>
    <t>Maarian Reipas  ry</t>
  </si>
  <si>
    <t>Hlö</t>
  </si>
  <si>
    <t>Syy</t>
  </si>
  <si>
    <t>Mad Mad ry</t>
  </si>
  <si>
    <t>Nations United ry</t>
  </si>
  <si>
    <t>Paattisten Pamaus ry</t>
  </si>
  <si>
    <t>Paattisten Puhti ry</t>
  </si>
  <si>
    <t>Pansio-Perno Aktiivit ry</t>
  </si>
  <si>
    <t>Parapara Turku ry</t>
  </si>
  <si>
    <t>POTKU-79 ry</t>
  </si>
  <si>
    <t>Raittius- ja urheiluseura Gurut ry</t>
  </si>
  <si>
    <t>Rendaino ry</t>
  </si>
  <si>
    <t>Runosmäen Urheilijat ry</t>
  </si>
  <si>
    <t>Saaristomeren Melojat ry</t>
  </si>
  <si>
    <t>Saaristomeren sukeltajat ry</t>
  </si>
  <si>
    <t>Saaronniemen Saukot ry</t>
  </si>
  <si>
    <t>Salibandyseura TVA ry</t>
  </si>
  <si>
    <t>Sankukai ry</t>
  </si>
  <si>
    <t>Sarko ry</t>
  </si>
  <si>
    <t>SC Stix ry</t>
  </si>
  <si>
    <t>Soudun Tukiyhdistys Doorikset ry</t>
  </si>
  <si>
    <t>Suomen Yuishinkai ry</t>
  </si>
  <si>
    <t>Tanssiseura Turun Tähtitanssi ry</t>
  </si>
  <si>
    <t xml:space="preserve">Tanssiurheiluseura Bolero ry </t>
  </si>
  <si>
    <t>Torre Calcio ry</t>
  </si>
  <si>
    <t>TPS Juniorijalkapallo ry</t>
  </si>
  <si>
    <t>TPS Juniorijääkiekko ry</t>
  </si>
  <si>
    <t>TPS Salibandy ry</t>
  </si>
  <si>
    <t>Turku Aikikai ry</t>
  </si>
  <si>
    <t>Turku Terror Ultimate ry</t>
  </si>
  <si>
    <t>Turku-Pesis ry</t>
  </si>
  <si>
    <t>Turun Akateemiset Soutajat ry</t>
  </si>
  <si>
    <t>Turun Amerikkalainen Jalkapallo ry</t>
  </si>
  <si>
    <t>Turun ammattikorkeakoulun liikuntaseura TULI ry</t>
  </si>
  <si>
    <t>Turun Atlettiklubi ry</t>
  </si>
  <si>
    <t>Turun Avantouimarit ry</t>
  </si>
  <si>
    <t>Turun Bandy-Seura TBS ry</t>
  </si>
  <si>
    <t>Turun Cheerleading Seura Smash ry</t>
  </si>
  <si>
    <t>Turun Hapkido-seura ry</t>
  </si>
  <si>
    <t>Turun historiallisen miekkailun seura ry</t>
  </si>
  <si>
    <t>Turun Joogayhdistys ry</t>
  </si>
  <si>
    <t>Turun Ju-jutsuseura ry</t>
  </si>
  <si>
    <t>Turun Judoseura ry</t>
  </si>
  <si>
    <t>Turun Jyry ry</t>
  </si>
  <si>
    <t>Turun Kaiku ry</t>
  </si>
  <si>
    <t>Turun Keilailuliitto ry</t>
  </si>
  <si>
    <t>Turun Kisa-Toverit ry</t>
  </si>
  <si>
    <t>Turun Kisa-Veikot ry</t>
  </si>
  <si>
    <t>Turun Kontaktikarateseura ry</t>
  </si>
  <si>
    <t>Turun Kuurojen Urheiluseura Valpas ry</t>
  </si>
  <si>
    <t>Turun Metsänkävijät ry</t>
  </si>
  <si>
    <t>Turun Miekkailijat ry</t>
  </si>
  <si>
    <t>Turun Moottorikerho ry</t>
  </si>
  <si>
    <t>Turun Naisvoimistelijat ry</t>
  </si>
  <si>
    <t>Turun Nappulaliiga ry</t>
  </si>
  <si>
    <t>Turun Nuorten Miesten Kristillinen Yhdistys ry</t>
  </si>
  <si>
    <t>Turun Pallo-Veikot ry</t>
  </si>
  <si>
    <t>Turun Pallokerho ry</t>
  </si>
  <si>
    <t>Turun Petanque-seura ry</t>
  </si>
  <si>
    <t>Turun Pursiseura ry</t>
  </si>
  <si>
    <t>Turun Pyrkivä ry</t>
  </si>
  <si>
    <t>Turun Ratsastajat ry</t>
  </si>
  <si>
    <t>Turun Riennon Taitoluistelu ry</t>
  </si>
  <si>
    <t>Turun Rientävä ry</t>
  </si>
  <si>
    <t>Turun Ringette ry</t>
  </si>
  <si>
    <t>Turun Senioriurheilijat ry</t>
  </si>
  <si>
    <t>Turun Seudun Nyrkkeilijät ry</t>
  </si>
  <si>
    <t>Turun Seudun Squash ry</t>
  </si>
  <si>
    <t>Turun Sirkus ry</t>
  </si>
  <si>
    <t>Turun Slalomseura ry</t>
  </si>
  <si>
    <t xml:space="preserve">Turun Soutajat ry </t>
  </si>
  <si>
    <t>Turun Sulka ry</t>
  </si>
  <si>
    <t>Turun Suunnistajat ry</t>
  </si>
  <si>
    <t>Turun Taekwondo ry</t>
  </si>
  <si>
    <t>Turun Taidoseura ry</t>
  </si>
  <si>
    <t>Turun Teräs ry</t>
  </si>
  <si>
    <t>Turun Tikka ry</t>
  </si>
  <si>
    <t>Turun Toverit ry</t>
  </si>
  <si>
    <t>Turun Työväen Shakkikerho ry</t>
  </si>
  <si>
    <t>Turun Työväen Voimailijat ry</t>
  </si>
  <si>
    <t>Turun Uimarit ry</t>
  </si>
  <si>
    <t>Turun Urheiluautoilijat ry</t>
  </si>
  <si>
    <t>Turun Urheiluliitto ry</t>
  </si>
  <si>
    <t>Turun Urheiluratsastajat ry</t>
  </si>
  <si>
    <t>Turun Varuskunnan Urheilijat ry</t>
  </si>
  <si>
    <t>Turun Visat ry</t>
  </si>
  <si>
    <t>Turun Voimamiehet ry</t>
  </si>
  <si>
    <t xml:space="preserve">Turun Voimistelijat ry </t>
  </si>
  <si>
    <t>Turun Weikot ry</t>
  </si>
  <si>
    <t>Turun Wushu Kungfu Seura ry</t>
  </si>
  <si>
    <t>Turun Yamatokai ry</t>
  </si>
  <si>
    <t>Turun Yliopiston urheiluseura ry</t>
  </si>
  <si>
    <t>TuTo Hockey ry</t>
  </si>
  <si>
    <t>TVS-Tennis ry</t>
  </si>
  <si>
    <t>TYY-Pesis ry</t>
  </si>
  <si>
    <t>Varsinais-Suomen Veteraaniurheilijat ry</t>
  </si>
  <si>
    <t>Well-Parrat ry</t>
  </si>
  <si>
    <t>Yrmyt ry</t>
  </si>
  <si>
    <t>Åbo Kvinnliga Gymnastikförening Palästra rf</t>
  </si>
  <si>
    <t>Åbo Lawn-Tennis Klubb rf</t>
  </si>
  <si>
    <t>Åbo Simklubb - Uintiklubi Turku ry</t>
  </si>
  <si>
    <t>Åbo Turnförening rf</t>
  </si>
  <si>
    <t>Fc HotLips Turku ry</t>
  </si>
  <si>
    <t>Turun Liikuntaseura ry</t>
  </si>
  <si>
    <t>v. 2011</t>
  </si>
  <si>
    <t>Acai - Turun Capoeira Angola ry</t>
  </si>
  <si>
    <t>Airisto Segelsällskap i Åbo rf</t>
  </si>
  <si>
    <t>Choy Lee Fut Turku ry</t>
  </si>
  <si>
    <t>Frisbeegolfseura 7k ry</t>
  </si>
  <si>
    <t>Fc Komar Kurdistan ry</t>
  </si>
  <si>
    <t>Idrottsklubben Academia</t>
  </si>
  <si>
    <t>Juoksu ja Jumppa ry</t>
  </si>
  <si>
    <t>Kakskerran Koetus ry</t>
  </si>
  <si>
    <t>Musketeers Turku ry</t>
  </si>
  <si>
    <t>Pursiaisten Tenho ry</t>
  </si>
  <si>
    <t>Samba Carioca ry</t>
  </si>
  <si>
    <t>Shisei ry</t>
  </si>
  <si>
    <t>TPS Keilaajat ry</t>
  </si>
  <si>
    <t>Turku Airsoft ry</t>
  </si>
  <si>
    <t>Turku Cricket Club ry</t>
  </si>
  <si>
    <t>Turku Disco &amp; Show Dancers ry</t>
  </si>
  <si>
    <t>Turku Dockers Australians Rules Football Club ry</t>
  </si>
  <si>
    <t>Turku Swing Society ry</t>
  </si>
  <si>
    <t>Turun Flamenco ry</t>
  </si>
  <si>
    <t>Turun Jääkiekkotuomarit ry</t>
  </si>
  <si>
    <t>Turun Latu ry</t>
  </si>
  <si>
    <t>Turun Raskassarja ry</t>
  </si>
  <si>
    <t>Turun Riennon Voimistelu ry</t>
  </si>
  <si>
    <t>Turun Riennon Koripallo ry</t>
  </si>
  <si>
    <t>Turun Seudun Ampujat ry</t>
  </si>
  <si>
    <t>Turun Shakinystävät ry</t>
  </si>
  <si>
    <t>Varsinais-Suomen Omat Pojat ry</t>
  </si>
  <si>
    <t>Varsinais-Suomen Rhönradvoimistelijat ry</t>
  </si>
  <si>
    <t>West Coast Racing Club ry</t>
  </si>
  <si>
    <t>uusi</t>
  </si>
  <si>
    <t>jako</t>
  </si>
  <si>
    <t>jyvitys</t>
  </si>
  <si>
    <t>Urheilu- ja liikuntaseurojen toiminta-avustus v. 2012</t>
  </si>
  <si>
    <t>v. 2012</t>
  </si>
  <si>
    <t>Yhden pisteen arvo on 0,72262226545603</t>
  </si>
  <si>
    <t>jakamatta jää 1 centti</t>
  </si>
  <si>
    <t xml:space="preserve">Huom! AK Magen ry:n ja Turun Uusi Karjalaseura ry:n laskennalliset osuudet   </t>
  </si>
  <si>
    <t>on jyvitetty uudelleen, koska summat jäävät alle 100 euron alarajaleikkurin.</t>
  </si>
  <si>
    <t xml:space="preserve">Handbollförening ÅIFK rf </t>
  </si>
  <si>
    <t>FC Turku-82 ry</t>
  </si>
  <si>
    <t>Maahockeyseura HC Kilppari ry</t>
  </si>
  <si>
    <t>Proffan Tikka ry</t>
  </si>
  <si>
    <t>KY-Sport ry</t>
  </si>
  <si>
    <t>Turun Hiihtäjät ry</t>
  </si>
  <si>
    <t>Friskalan Ratsastajat ry</t>
  </si>
  <si>
    <t>Lavatanssikerho Sekahaku ry</t>
  </si>
  <si>
    <t xml:space="preserve">Turun Työpaikkaliikunta ry (ent. Urheilu-propaganda) </t>
  </si>
  <si>
    <t>jakamatta</t>
  </si>
  <si>
    <t>jää 1 centti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</si>
</sst>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"/>
    <numFmt numFmtId="165" formatCode="0.0"/>
    <numFmt numFmtId="166" formatCode="0.000"/>
    <numFmt numFmtId="167" formatCode="0.0000"/>
    <numFmt numFmtId="168" formatCode="0.00000"/>
    <numFmt numFmtId="169" formatCode="#,##0.0"/>
    <numFmt numFmtId="170" formatCode="0.0000000"/>
    <numFmt numFmtId="171" formatCode="0.000000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0" fillId="34" borderId="0" xfId="0" applyFill="1" applyAlignment="1">
      <alignment/>
    </xf>
    <xf numFmtId="16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" fontId="5" fillId="36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4" fontId="4" fillId="37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4" fontId="4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4" fontId="5" fillId="38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4" fontId="6" fillId="38" borderId="0" xfId="0" applyNumberFormat="1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6E6E6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210" sqref="I210"/>
    </sheetView>
  </sheetViews>
  <sheetFormatPr defaultColWidth="11.57421875" defaultRowHeight="12.75"/>
  <cols>
    <col min="1" max="1" width="42.00390625" style="0" customWidth="1"/>
    <col min="2" max="3" width="10.57421875" style="0" customWidth="1"/>
    <col min="4" max="4" width="12.57421875" style="0" hidden="1" customWidth="1"/>
    <col min="5" max="6" width="10.140625" style="0" customWidth="1"/>
    <col min="7" max="7" width="10.140625" style="0" hidden="1" customWidth="1"/>
    <col min="8" max="8" width="10.421875" style="0" customWidth="1"/>
    <col min="9" max="9" width="10.28125" style="0" customWidth="1"/>
    <col min="10" max="10" width="10.28125" style="0" hidden="1" customWidth="1"/>
    <col min="11" max="11" width="10.57421875" style="0" customWidth="1"/>
    <col min="12" max="15" width="11.140625" style="0" hidden="1" customWidth="1"/>
    <col min="16" max="16" width="11.140625" style="0" customWidth="1"/>
    <col min="17" max="17" width="11.7109375" style="0" customWidth="1"/>
    <col min="18" max="19" width="10.7109375" style="0" customWidth="1"/>
    <col min="20" max="21" width="8.57421875" style="0" hidden="1" customWidth="1"/>
    <col min="22" max="22" width="10.28125" style="1" customWidth="1"/>
    <col min="23" max="23" width="10.140625" style="0" customWidth="1"/>
    <col min="24" max="24" width="5.57421875" style="0" hidden="1" customWidth="1"/>
    <col min="25" max="25" width="43.28125" style="0" customWidth="1"/>
  </cols>
  <sheetData>
    <row r="1" spans="1:25" ht="12.75">
      <c r="A1" s="3" t="s">
        <v>188</v>
      </c>
      <c r="B1" s="4"/>
      <c r="C1" s="4"/>
      <c r="D1" s="4"/>
      <c r="E1" s="4"/>
      <c r="F1" s="4"/>
      <c r="G1" s="4"/>
      <c r="H1" s="3" t="s">
        <v>0</v>
      </c>
      <c r="I1" s="3" t="s">
        <v>189</v>
      </c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5"/>
      <c r="W1" s="4"/>
      <c r="X1" s="4"/>
      <c r="Y1" s="4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"/>
      <c r="W2" s="4"/>
      <c r="X2" s="4"/>
      <c r="Y2" s="4"/>
    </row>
    <row r="3" spans="1:25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5"/>
      <c r="W3" s="4"/>
      <c r="X3" s="4"/>
      <c r="Y3" s="4"/>
    </row>
    <row r="4" spans="1:25" ht="12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"/>
      <c r="R4" s="4"/>
      <c r="S4" s="4"/>
      <c r="T4" s="4"/>
      <c r="U4" s="4"/>
      <c r="V4" s="15"/>
      <c r="W4" s="4"/>
      <c r="X4" s="4"/>
      <c r="Y4" s="4"/>
    </row>
    <row r="5" spans="1:25" s="2" customFormat="1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R5" s="3"/>
      <c r="S5" s="3"/>
      <c r="T5" s="3"/>
      <c r="U5" s="3"/>
      <c r="V5" s="16"/>
      <c r="W5" s="3"/>
      <c r="X5" s="3"/>
      <c r="Y5" s="3"/>
    </row>
    <row r="6" spans="1:25" s="2" customFormat="1" ht="12.75">
      <c r="A6" s="3" t="s">
        <v>2</v>
      </c>
      <c r="B6" s="11">
        <v>241526</v>
      </c>
      <c r="C6" s="3" t="s">
        <v>3</v>
      </c>
      <c r="D6" s="3"/>
      <c r="E6" s="6">
        <v>174580.24</v>
      </c>
      <c r="F6" s="3" t="s">
        <v>4</v>
      </c>
      <c r="G6" s="3"/>
      <c r="H6" s="12">
        <v>28.57337</v>
      </c>
      <c r="I6" s="3" t="s">
        <v>5</v>
      </c>
      <c r="J6" s="3"/>
      <c r="K6" s="14" t="s">
        <v>190</v>
      </c>
      <c r="L6" s="3"/>
      <c r="M6" s="3"/>
      <c r="N6" s="3"/>
      <c r="O6" s="3"/>
      <c r="P6" s="3"/>
      <c r="Q6" s="13"/>
      <c r="R6" s="3"/>
      <c r="S6" s="3"/>
      <c r="T6" s="3"/>
      <c r="U6" s="3"/>
      <c r="V6" s="16"/>
      <c r="W6" s="3"/>
      <c r="X6" s="3"/>
      <c r="Y6" s="3"/>
    </row>
    <row r="7" spans="1:25" s="2" customFormat="1" ht="12.75">
      <c r="A7" s="3" t="s">
        <v>6</v>
      </c>
      <c r="B7" s="11">
        <v>246468</v>
      </c>
      <c r="C7" s="3" t="s">
        <v>3</v>
      </c>
      <c r="D7" s="3"/>
      <c r="E7" s="6">
        <v>178152.47</v>
      </c>
      <c r="F7" s="3" t="s">
        <v>4</v>
      </c>
      <c r="G7" s="3"/>
      <c r="H7" s="12">
        <v>34.37167</v>
      </c>
      <c r="I7" s="3" t="s">
        <v>5</v>
      </c>
      <c r="J7" s="3"/>
      <c r="K7" s="13"/>
      <c r="L7" s="3"/>
      <c r="M7" s="3"/>
      <c r="N7" s="3"/>
      <c r="O7" s="3"/>
      <c r="P7" s="3"/>
      <c r="Q7" s="13"/>
      <c r="R7" s="3"/>
      <c r="S7" s="3"/>
      <c r="T7" s="3"/>
      <c r="U7" s="3"/>
      <c r="V7" s="16"/>
      <c r="W7" s="3"/>
      <c r="X7" s="3"/>
      <c r="Y7" s="3"/>
    </row>
    <row r="8" spans="1:25" s="2" customFormat="1" ht="12.75">
      <c r="A8" s="3" t="s">
        <v>7</v>
      </c>
      <c r="B8" s="11">
        <v>278170</v>
      </c>
      <c r="C8" s="3" t="s">
        <v>3</v>
      </c>
      <c r="D8" s="3"/>
      <c r="E8" s="6">
        <v>201067.28</v>
      </c>
      <c r="F8" s="3" t="s">
        <v>4</v>
      </c>
      <c r="G8" s="3"/>
      <c r="H8" s="12">
        <v>37.05497</v>
      </c>
      <c r="I8" s="3" t="s">
        <v>5</v>
      </c>
      <c r="J8" s="3"/>
      <c r="K8" s="14" t="s">
        <v>192</v>
      </c>
      <c r="L8" s="3"/>
      <c r="M8" s="3"/>
      <c r="N8" s="3"/>
      <c r="O8" s="3"/>
      <c r="P8" s="3"/>
      <c r="Q8" s="13"/>
      <c r="R8" s="3"/>
      <c r="S8" s="3"/>
      <c r="T8" s="3"/>
      <c r="U8" s="3"/>
      <c r="V8" s="16"/>
      <c r="W8" s="3"/>
      <c r="X8" s="3"/>
      <c r="Y8" s="3"/>
    </row>
    <row r="9" spans="1:25" s="2" customFormat="1" ht="12.75">
      <c r="A9" s="3" t="s">
        <v>8</v>
      </c>
      <c r="B9" s="11">
        <f>SUM(B6:B8)</f>
        <v>766164</v>
      </c>
      <c r="C9" s="3" t="s">
        <v>3</v>
      </c>
      <c r="D9" s="3"/>
      <c r="E9" s="6">
        <f>SUM(E6:E8)</f>
        <v>553799.99</v>
      </c>
      <c r="F9" s="3" t="s">
        <v>4</v>
      </c>
      <c r="G9" s="3"/>
      <c r="H9" s="12">
        <f>SUM(H6:H8)</f>
        <v>100.00001</v>
      </c>
      <c r="I9" s="3" t="s">
        <v>5</v>
      </c>
      <c r="J9" s="3"/>
      <c r="K9" s="14" t="s">
        <v>193</v>
      </c>
      <c r="L9" s="3"/>
      <c r="M9" s="3"/>
      <c r="N9" s="3"/>
      <c r="O9" s="3"/>
      <c r="P9" s="3"/>
      <c r="Q9" s="13"/>
      <c r="R9" s="3"/>
      <c r="S9" s="3"/>
      <c r="T9" s="3"/>
      <c r="U9" s="3"/>
      <c r="V9" s="16"/>
      <c r="W9" s="3"/>
      <c r="X9" s="3"/>
      <c r="Y9" s="3"/>
    </row>
    <row r="10" spans="1:25" s="2" customFormat="1" ht="12.75">
      <c r="A10" s="3"/>
      <c r="B10" s="3"/>
      <c r="C10" s="3"/>
      <c r="D10" s="3"/>
      <c r="E10" s="3" t="s">
        <v>191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3"/>
      <c r="R10" s="3"/>
      <c r="S10" s="3"/>
      <c r="T10" s="3"/>
      <c r="U10" s="3"/>
      <c r="V10" s="16"/>
      <c r="W10" s="3"/>
      <c r="X10" s="3"/>
      <c r="Y10" s="3"/>
    </row>
    <row r="11" spans="1:25" s="2" customFormat="1" ht="12.75">
      <c r="A11" s="3"/>
      <c r="B11" s="3" t="s">
        <v>9</v>
      </c>
      <c r="C11" s="3" t="s">
        <v>2</v>
      </c>
      <c r="D11" s="3"/>
      <c r="E11" s="3" t="s">
        <v>2</v>
      </c>
      <c r="F11" s="3" t="s">
        <v>6</v>
      </c>
      <c r="G11" s="3" t="s">
        <v>12</v>
      </c>
      <c r="H11" s="3" t="s">
        <v>6</v>
      </c>
      <c r="I11" s="3" t="s">
        <v>7</v>
      </c>
      <c r="J11" s="3" t="s">
        <v>12</v>
      </c>
      <c r="K11" s="3" t="s">
        <v>7</v>
      </c>
      <c r="L11" s="3" t="s">
        <v>10</v>
      </c>
      <c r="M11" s="3" t="s">
        <v>185</v>
      </c>
      <c r="N11" s="3" t="s">
        <v>187</v>
      </c>
      <c r="O11" s="3" t="s">
        <v>187</v>
      </c>
      <c r="P11" s="3" t="s">
        <v>8</v>
      </c>
      <c r="Q11" s="3" t="s">
        <v>11</v>
      </c>
      <c r="R11" s="3" t="s">
        <v>13</v>
      </c>
      <c r="S11" s="3"/>
      <c r="T11" s="3"/>
      <c r="U11" s="3"/>
      <c r="V11" s="13"/>
      <c r="W11" s="3"/>
      <c r="X11" s="3"/>
      <c r="Y11" s="3"/>
    </row>
    <row r="12" spans="1:25" s="2" customFormat="1" ht="12.75">
      <c r="A12" s="3" t="s">
        <v>14</v>
      </c>
      <c r="B12" s="3" t="s">
        <v>15</v>
      </c>
      <c r="C12" s="3" t="s">
        <v>3</v>
      </c>
      <c r="D12" s="3"/>
      <c r="E12" s="3" t="s">
        <v>16</v>
      </c>
      <c r="F12" s="3" t="s">
        <v>3</v>
      </c>
      <c r="G12" s="3"/>
      <c r="H12" s="3" t="s">
        <v>16</v>
      </c>
      <c r="I12" s="3" t="s">
        <v>3</v>
      </c>
      <c r="J12" s="3"/>
      <c r="K12" s="3" t="s">
        <v>16</v>
      </c>
      <c r="L12" s="3" t="s">
        <v>16</v>
      </c>
      <c r="M12" s="3" t="s">
        <v>186</v>
      </c>
      <c r="N12" s="3">
        <v>544426.42</v>
      </c>
      <c r="O12" s="20">
        <v>1.73648</v>
      </c>
      <c r="P12" s="3" t="s">
        <v>16</v>
      </c>
      <c r="Q12" s="3" t="s">
        <v>155</v>
      </c>
      <c r="R12" s="3" t="s">
        <v>189</v>
      </c>
      <c r="S12" s="3"/>
      <c r="T12" s="7"/>
      <c r="U12" s="7"/>
      <c r="V12" s="13"/>
      <c r="W12" s="3"/>
      <c r="X12" s="3"/>
      <c r="Y12" s="3"/>
    </row>
    <row r="13" spans="1:25" ht="12.75" hidden="1">
      <c r="A13" s="4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</row>
    <row r="14" spans="1:25" ht="12.75">
      <c r="A14" s="4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4"/>
      <c r="S14" s="4"/>
      <c r="T14" s="4"/>
      <c r="U14" s="4"/>
      <c r="V14" s="15"/>
      <c r="W14" s="4"/>
      <c r="X14" s="4"/>
      <c r="Y14" s="4"/>
    </row>
    <row r="15" spans="1:25" ht="12.75">
      <c r="A15" s="4" t="s">
        <v>18</v>
      </c>
      <c r="B15" s="8">
        <f aca="true" t="shared" si="0" ref="B15:B25">C15+F15+I15</f>
        <v>1104</v>
      </c>
      <c r="C15" s="8">
        <v>576</v>
      </c>
      <c r="D15" s="8">
        <f>C15/C210*100</f>
        <v>0.23848364151271498</v>
      </c>
      <c r="E15" s="8">
        <v>416.34</v>
      </c>
      <c r="F15" s="8">
        <v>144</v>
      </c>
      <c r="G15" s="8">
        <f>F15/F210*100</f>
        <v>0.05842543453916939</v>
      </c>
      <c r="H15" s="8">
        <v>104.09</v>
      </c>
      <c r="I15" s="8">
        <v>384</v>
      </c>
      <c r="J15" s="8">
        <f>I15/I210*100</f>
        <v>0.13804508034655066</v>
      </c>
      <c r="K15" s="8">
        <v>277.56</v>
      </c>
      <c r="L15" s="17">
        <f aca="true" t="shared" si="1" ref="L15:L58">E15+H15+K15</f>
        <v>797.99</v>
      </c>
      <c r="M15" s="17">
        <v>701.13</v>
      </c>
      <c r="N15" s="17">
        <f>M15/N12*100</f>
        <v>0.12878324310565237</v>
      </c>
      <c r="O15" s="17">
        <f>N15*O12</f>
        <v>0.22362952598810323</v>
      </c>
      <c r="P15" s="21">
        <f aca="true" t="shared" si="2" ref="P15:P58">E15+H15+K15</f>
        <v>797.99</v>
      </c>
      <c r="Q15" s="22">
        <v>701.35</v>
      </c>
      <c r="R15" s="28">
        <v>797.99</v>
      </c>
      <c r="S15" s="8"/>
      <c r="T15" s="8"/>
      <c r="U15" s="8"/>
      <c r="V15" s="22"/>
      <c r="W15" s="8"/>
      <c r="X15" s="4">
        <v>51</v>
      </c>
      <c r="Y15" s="4"/>
    </row>
    <row r="16" spans="1:25" ht="12.75">
      <c r="A16" s="4" t="s">
        <v>19</v>
      </c>
      <c r="B16" s="8">
        <f t="shared" si="0"/>
        <v>2646</v>
      </c>
      <c r="C16" s="8">
        <v>0</v>
      </c>
      <c r="D16" s="8">
        <f>C16/C210*100</f>
        <v>0</v>
      </c>
      <c r="E16" s="8">
        <v>0</v>
      </c>
      <c r="F16" s="8">
        <v>0</v>
      </c>
      <c r="G16" s="8">
        <f>F16/F210*100</f>
        <v>0</v>
      </c>
      <c r="H16" s="8">
        <v>0</v>
      </c>
      <c r="I16" s="8">
        <v>2646</v>
      </c>
      <c r="J16" s="8">
        <f>I16/I210*100</f>
        <v>0.9512168817629507</v>
      </c>
      <c r="K16" s="8">
        <v>1912.59</v>
      </c>
      <c r="L16" s="17">
        <f t="shared" si="1"/>
        <v>1912.59</v>
      </c>
      <c r="M16" s="17">
        <v>1883.8</v>
      </c>
      <c r="N16" s="17">
        <f>M16/N12*100</f>
        <v>0.3460155368653857</v>
      </c>
      <c r="O16" s="17">
        <f>N16*O12</f>
        <v>0.600849059456005</v>
      </c>
      <c r="P16" s="21">
        <f t="shared" si="2"/>
        <v>1912.59</v>
      </c>
      <c r="Q16" s="22">
        <v>1884.4</v>
      </c>
      <c r="R16" s="28">
        <v>1912.59</v>
      </c>
      <c r="S16" s="8"/>
      <c r="T16" s="8"/>
      <c r="U16" s="8"/>
      <c r="V16" s="22"/>
      <c r="W16" s="8"/>
      <c r="X16" s="4">
        <v>149</v>
      </c>
      <c r="Y16" s="4"/>
    </row>
    <row r="17" spans="1:25" ht="12.75">
      <c r="A17" s="4" t="s">
        <v>20</v>
      </c>
      <c r="B17" s="8">
        <f t="shared" si="0"/>
        <v>1584</v>
      </c>
      <c r="C17" s="8">
        <v>0</v>
      </c>
      <c r="D17" s="8">
        <f>C17/C210*100</f>
        <v>0</v>
      </c>
      <c r="E17" s="8">
        <v>0</v>
      </c>
      <c r="F17" s="8">
        <v>0</v>
      </c>
      <c r="G17" s="8">
        <f>F17/F210*100</f>
        <v>0</v>
      </c>
      <c r="H17" s="8">
        <v>0</v>
      </c>
      <c r="I17" s="8">
        <v>1584</v>
      </c>
      <c r="J17" s="8">
        <f>I17/I210*100</f>
        <v>0.5694359564295215</v>
      </c>
      <c r="K17" s="8">
        <v>1144.95</v>
      </c>
      <c r="L17" s="17">
        <f t="shared" si="1"/>
        <v>1144.95</v>
      </c>
      <c r="M17" s="17">
        <v>447.51</v>
      </c>
      <c r="N17" s="17">
        <f>M17/N12*100</f>
        <v>0.08219843555718695</v>
      </c>
      <c r="O17" s="17">
        <f>N17*O12</f>
        <v>0.142735939376344</v>
      </c>
      <c r="P17" s="21">
        <f t="shared" si="2"/>
        <v>1144.95</v>
      </c>
      <c r="Q17" s="22">
        <v>447.65</v>
      </c>
      <c r="R17" s="28">
        <v>1144.95</v>
      </c>
      <c r="S17" s="8"/>
      <c r="T17" s="8"/>
      <c r="U17" s="8"/>
      <c r="V17" s="22"/>
      <c r="W17" s="8"/>
      <c r="X17" s="4">
        <v>36</v>
      </c>
      <c r="Y17" s="4"/>
    </row>
    <row r="18" spans="1:25" ht="12.75">
      <c r="A18" s="4" t="s">
        <v>156</v>
      </c>
      <c r="B18" s="8">
        <f t="shared" si="0"/>
        <v>216</v>
      </c>
      <c r="C18" s="8">
        <v>0</v>
      </c>
      <c r="D18" s="8">
        <f>C18/C210*100</f>
        <v>0</v>
      </c>
      <c r="E18" s="8">
        <v>0</v>
      </c>
      <c r="F18" s="8">
        <v>0</v>
      </c>
      <c r="G18" s="8">
        <f>F18/F210*100</f>
        <v>0</v>
      </c>
      <c r="H18" s="8">
        <v>0</v>
      </c>
      <c r="I18" s="8">
        <v>216</v>
      </c>
      <c r="J18" s="8">
        <f>I18/I210*100</f>
        <v>0.07765035769493475</v>
      </c>
      <c r="K18" s="8">
        <v>156.13</v>
      </c>
      <c r="L18" s="17">
        <f t="shared" si="1"/>
        <v>156.13</v>
      </c>
      <c r="M18" s="17">
        <v>153.43</v>
      </c>
      <c r="N18" s="17">
        <f>M18/N12*100</f>
        <v>0.028181953403363484</v>
      </c>
      <c r="O18" s="17">
        <f>N18*O12</f>
        <v>0.048937398445872624</v>
      </c>
      <c r="P18" s="17">
        <f t="shared" si="2"/>
        <v>156.13</v>
      </c>
      <c r="Q18" s="22">
        <v>153.48</v>
      </c>
      <c r="R18" s="28">
        <v>156.13</v>
      </c>
      <c r="S18" s="8"/>
      <c r="T18" s="8"/>
      <c r="U18" s="8"/>
      <c r="V18" s="22"/>
      <c r="W18" s="8"/>
      <c r="X18" s="4"/>
      <c r="Y18" s="4"/>
    </row>
    <row r="19" spans="1:25" ht="12.75">
      <c r="A19" s="4" t="s">
        <v>21</v>
      </c>
      <c r="B19" s="8">
        <f t="shared" si="0"/>
        <v>4542</v>
      </c>
      <c r="C19" s="8">
        <v>0</v>
      </c>
      <c r="D19" s="8">
        <f>C19/C210*100</f>
        <v>0</v>
      </c>
      <c r="E19" s="8">
        <v>0</v>
      </c>
      <c r="F19" s="8">
        <v>820</v>
      </c>
      <c r="G19" s="8">
        <f>F19/F210*100</f>
        <v>0.33270039112582567</v>
      </c>
      <c r="H19" s="8">
        <v>592.71</v>
      </c>
      <c r="I19" s="8">
        <v>3722</v>
      </c>
      <c r="J19" s="8">
        <f>I19/I210*100</f>
        <v>1.338030700650681</v>
      </c>
      <c r="K19" s="8">
        <v>2690.35</v>
      </c>
      <c r="L19" s="17">
        <f t="shared" si="1"/>
        <v>3283.06</v>
      </c>
      <c r="M19" s="17">
        <v>3178.45</v>
      </c>
      <c r="N19" s="17">
        <f>M19/N12*100</f>
        <v>0.5838162666683222</v>
      </c>
      <c r="O19" s="17">
        <f>N19*O12</f>
        <v>1.013785270744208</v>
      </c>
      <c r="P19" s="17">
        <f t="shared" si="2"/>
        <v>3283.06</v>
      </c>
      <c r="Q19" s="22">
        <v>3179.46</v>
      </c>
      <c r="R19" s="28">
        <v>3283.06</v>
      </c>
      <c r="S19" s="8"/>
      <c r="T19" s="8"/>
      <c r="U19" s="8"/>
      <c r="V19" s="22"/>
      <c r="W19" s="8"/>
      <c r="X19" s="4">
        <v>230</v>
      </c>
      <c r="Y19" s="4"/>
    </row>
    <row r="20" spans="1:25" ht="12.75">
      <c r="A20" s="4" t="s">
        <v>22</v>
      </c>
      <c r="B20" s="8">
        <f t="shared" si="0"/>
        <v>288</v>
      </c>
      <c r="C20" s="8">
        <v>40</v>
      </c>
      <c r="D20" s="8">
        <f>C20/C210*100</f>
        <v>0.01656136399393854</v>
      </c>
      <c r="E20" s="8">
        <v>28.91</v>
      </c>
      <c r="F20" s="8">
        <v>69</v>
      </c>
      <c r="G20" s="8">
        <f>F20/F210*100</f>
        <v>0.027995520716685332</v>
      </c>
      <c r="H20" s="8">
        <v>49.88</v>
      </c>
      <c r="I20" s="8">
        <v>179</v>
      </c>
      <c r="J20" s="8">
        <f>I20/I210*100</f>
        <v>0.06434913901570982</v>
      </c>
      <c r="K20" s="8">
        <v>129.39</v>
      </c>
      <c r="L20" s="17">
        <f t="shared" si="1"/>
        <v>208.18</v>
      </c>
      <c r="M20" s="17">
        <v>435.69</v>
      </c>
      <c r="N20" s="17">
        <f>M20/N12*100</f>
        <v>0.08002734327257666</v>
      </c>
      <c r="O20" s="17">
        <f>N20*O12</f>
        <v>0.1389658810459639</v>
      </c>
      <c r="P20" s="17">
        <f t="shared" si="2"/>
        <v>208.18</v>
      </c>
      <c r="Q20" s="22">
        <v>435.83</v>
      </c>
      <c r="R20" s="28">
        <v>208.18</v>
      </c>
      <c r="S20" s="8"/>
      <c r="T20" s="8"/>
      <c r="U20" s="8"/>
      <c r="V20" s="22"/>
      <c r="W20" s="8"/>
      <c r="X20" s="4">
        <v>41</v>
      </c>
      <c r="Y20" s="4"/>
    </row>
    <row r="21" spans="1:25" ht="12.75">
      <c r="A21" s="4" t="s">
        <v>157</v>
      </c>
      <c r="B21" s="8">
        <f t="shared" si="0"/>
        <v>325.5</v>
      </c>
      <c r="C21" s="8">
        <v>325.5</v>
      </c>
      <c r="D21" s="8">
        <f>C21/C210*100</f>
        <v>0.1347680995006749</v>
      </c>
      <c r="E21" s="8">
        <v>235.27</v>
      </c>
      <c r="F21" s="8">
        <v>0</v>
      </c>
      <c r="G21" s="8">
        <f>F21/F210*100</f>
        <v>0</v>
      </c>
      <c r="H21" s="8">
        <v>0</v>
      </c>
      <c r="I21" s="8">
        <v>0</v>
      </c>
      <c r="J21" s="8">
        <f>I21/I210*100</f>
        <v>0</v>
      </c>
      <c r="K21" s="8">
        <v>0</v>
      </c>
      <c r="L21" s="17">
        <f t="shared" si="1"/>
        <v>235.27</v>
      </c>
      <c r="M21" s="17">
        <v>325.41</v>
      </c>
      <c r="N21" s="17">
        <f>M21/N12*100</f>
        <v>0.05977116246489287</v>
      </c>
      <c r="O21" s="17">
        <f>N21*O12</f>
        <v>0.10379142819703717</v>
      </c>
      <c r="P21" s="17">
        <f t="shared" si="2"/>
        <v>235.27</v>
      </c>
      <c r="Q21" s="22">
        <v>325.51</v>
      </c>
      <c r="R21" s="28">
        <v>235.27</v>
      </c>
      <c r="S21" s="8"/>
      <c r="T21" s="8"/>
      <c r="U21" s="8"/>
      <c r="V21" s="22"/>
      <c r="W21" s="8"/>
      <c r="X21" s="4"/>
      <c r="Y21" s="4"/>
    </row>
    <row r="22" spans="1:25" ht="12.75">
      <c r="A22" s="4" t="s">
        <v>23</v>
      </c>
      <c r="B22" s="8">
        <f t="shared" si="0"/>
        <v>28239</v>
      </c>
      <c r="C22" s="8">
        <v>1521</v>
      </c>
      <c r="D22" s="8">
        <f>C22/C210*100</f>
        <v>0.629745865869513</v>
      </c>
      <c r="E22" s="8">
        <v>1099.41</v>
      </c>
      <c r="F22" s="8">
        <v>4446</v>
      </c>
      <c r="G22" s="8">
        <f>F22/F210*100</f>
        <v>1.8038852913968548</v>
      </c>
      <c r="H22" s="8">
        <v>3213.66</v>
      </c>
      <c r="I22" s="8">
        <v>22272</v>
      </c>
      <c r="J22" s="8">
        <f>I22/I210*100</f>
        <v>8.00661466009994</v>
      </c>
      <c r="K22" s="8">
        <v>16098.68</v>
      </c>
      <c r="L22" s="17">
        <f t="shared" si="1"/>
        <v>20411.75</v>
      </c>
      <c r="M22" s="17">
        <v>21465.96</v>
      </c>
      <c r="N22" s="17">
        <f>M22/N12*100</f>
        <v>3.9428578796745386</v>
      </c>
      <c r="O22" s="17">
        <f>N22*O12</f>
        <v>6.846693850897243</v>
      </c>
      <c r="P22" s="17">
        <f t="shared" si="2"/>
        <v>20411.75</v>
      </c>
      <c r="Q22" s="22">
        <v>21472.81</v>
      </c>
      <c r="R22" s="28">
        <v>20411.75</v>
      </c>
      <c r="S22" s="8"/>
      <c r="T22" s="8"/>
      <c r="U22" s="8"/>
      <c r="V22" s="22"/>
      <c r="W22" s="8"/>
      <c r="X22" s="4">
        <v>2552</v>
      </c>
      <c r="Y22" s="4"/>
    </row>
    <row r="23" spans="1:25" ht="12.75">
      <c r="A23" s="4" t="s">
        <v>24</v>
      </c>
      <c r="B23" s="8">
        <f t="shared" si="0"/>
        <v>17140</v>
      </c>
      <c r="C23" s="8">
        <v>8668</v>
      </c>
      <c r="D23" s="8">
        <f>C23/C210*100</f>
        <v>3.588847577486482</v>
      </c>
      <c r="E23" s="8">
        <v>6265.42</v>
      </c>
      <c r="F23" s="8">
        <v>7308</v>
      </c>
      <c r="G23" s="8">
        <f>F23/F210*100</f>
        <v>2.9650908028628464</v>
      </c>
      <c r="H23" s="8">
        <v>5282.38</v>
      </c>
      <c r="I23" s="8">
        <v>1164</v>
      </c>
      <c r="J23" s="8">
        <f>I23/I210*100</f>
        <v>0.41844914980048176</v>
      </c>
      <c r="K23" s="8">
        <v>841.36</v>
      </c>
      <c r="L23" s="17">
        <f t="shared" si="1"/>
        <v>12389.16</v>
      </c>
      <c r="M23" s="17">
        <v>6022.34</v>
      </c>
      <c r="N23" s="17">
        <f>M23/N12*100</f>
        <v>1.1061807029864568</v>
      </c>
      <c r="O23" s="17">
        <f>N23*O12</f>
        <v>1.9208606671219224</v>
      </c>
      <c r="P23" s="17">
        <f t="shared" si="2"/>
        <v>12389.16</v>
      </c>
      <c r="Q23" s="22">
        <v>6024.26</v>
      </c>
      <c r="R23" s="28">
        <v>12389.16</v>
      </c>
      <c r="S23" s="8"/>
      <c r="T23" s="8"/>
      <c r="U23" s="8"/>
      <c r="V23" s="22"/>
      <c r="W23" s="8"/>
      <c r="X23" s="4">
        <v>368</v>
      </c>
      <c r="Y23" s="4"/>
    </row>
    <row r="24" spans="1:25" ht="12.75">
      <c r="A24" s="4" t="s">
        <v>25</v>
      </c>
      <c r="B24" s="8">
        <f t="shared" si="0"/>
        <v>10658</v>
      </c>
      <c r="C24" s="8">
        <v>4662</v>
      </c>
      <c r="D24" s="8">
        <f>C24/C210*100</f>
        <v>1.930226973493537</v>
      </c>
      <c r="E24" s="8">
        <v>3369.8</v>
      </c>
      <c r="F24" s="8">
        <v>3906</v>
      </c>
      <c r="G24" s="8">
        <f>F24/F210*100</f>
        <v>1.5847899118749695</v>
      </c>
      <c r="H24" s="8">
        <v>2823.34</v>
      </c>
      <c r="I24" s="8">
        <v>2090</v>
      </c>
      <c r="J24" s="8">
        <f>I24/I210*100</f>
        <v>0.7513391091778409</v>
      </c>
      <c r="K24" s="8">
        <v>1510.7</v>
      </c>
      <c r="L24" s="17">
        <f t="shared" si="1"/>
        <v>7703.84</v>
      </c>
      <c r="M24" s="17">
        <v>6718.82</v>
      </c>
      <c r="N24" s="17">
        <f>M24/N12*100</f>
        <v>1.2341098361831888</v>
      </c>
      <c r="O24" s="17">
        <f>N24*O12</f>
        <v>2.1430070483353836</v>
      </c>
      <c r="P24" s="17">
        <f t="shared" si="2"/>
        <v>7703.84</v>
      </c>
      <c r="Q24" s="22">
        <v>6720.96</v>
      </c>
      <c r="R24" s="28">
        <v>7703.84</v>
      </c>
      <c r="S24" s="8"/>
      <c r="T24" s="8"/>
      <c r="U24" s="8"/>
      <c r="V24" s="22"/>
      <c r="W24" s="8"/>
      <c r="X24" s="4">
        <v>544</v>
      </c>
      <c r="Y24" s="4"/>
    </row>
    <row r="25" spans="1:25" ht="12.75">
      <c r="A25" s="4" t="s">
        <v>26</v>
      </c>
      <c r="B25" s="8">
        <f t="shared" si="0"/>
        <v>420</v>
      </c>
      <c r="C25" s="8">
        <v>0</v>
      </c>
      <c r="D25" s="8">
        <f>C25/C210*100</f>
        <v>0</v>
      </c>
      <c r="E25" s="8">
        <v>0</v>
      </c>
      <c r="F25" s="8">
        <v>0</v>
      </c>
      <c r="G25" s="8">
        <f>F25/F210*100</f>
        <v>0</v>
      </c>
      <c r="H25" s="8">
        <v>0</v>
      </c>
      <c r="I25" s="8">
        <v>420</v>
      </c>
      <c r="J25" s="8">
        <f>I25/I210*100</f>
        <v>0.1509868066290398</v>
      </c>
      <c r="K25" s="8">
        <v>303.58</v>
      </c>
      <c r="L25" s="17">
        <f t="shared" si="1"/>
        <v>303.58</v>
      </c>
      <c r="M25" s="17">
        <v>379.32</v>
      </c>
      <c r="N25" s="17">
        <f>M25/N12*100</f>
        <v>0.06967332702185908</v>
      </c>
      <c r="O25" s="17">
        <f>N25*O12</f>
        <v>0.12098633890691785</v>
      </c>
      <c r="P25" s="17">
        <f t="shared" si="2"/>
        <v>303.58</v>
      </c>
      <c r="Q25" s="22">
        <v>379.44</v>
      </c>
      <c r="R25" s="28">
        <v>303.58</v>
      </c>
      <c r="S25" s="8"/>
      <c r="T25" s="8"/>
      <c r="U25" s="8"/>
      <c r="V25" s="22"/>
      <c r="W25" s="8"/>
      <c r="X25" s="4">
        <v>53</v>
      </c>
      <c r="Y25" s="4"/>
    </row>
    <row r="26" spans="1:25" ht="12.75">
      <c r="A26" s="4" t="s">
        <v>27</v>
      </c>
      <c r="B26" s="8">
        <v>0</v>
      </c>
      <c r="C26" s="8">
        <v>0</v>
      </c>
      <c r="D26" s="8">
        <f>C26/C210*100</f>
        <v>0</v>
      </c>
      <c r="E26" s="8">
        <v>0</v>
      </c>
      <c r="F26" s="8">
        <v>0</v>
      </c>
      <c r="G26" s="8">
        <f>F26/F210*100</f>
        <v>0</v>
      </c>
      <c r="H26" s="8">
        <v>0</v>
      </c>
      <c r="I26" s="8">
        <v>0</v>
      </c>
      <c r="J26" s="8">
        <f>I26/I210*100</f>
        <v>0</v>
      </c>
      <c r="K26" s="8">
        <v>0</v>
      </c>
      <c r="L26" s="17">
        <f t="shared" si="1"/>
        <v>0</v>
      </c>
      <c r="M26" s="17">
        <v>558.5</v>
      </c>
      <c r="N26" s="17">
        <f>M26/N12*100</f>
        <v>0.10258502884558762</v>
      </c>
      <c r="O26" s="17">
        <f>N26*O12</f>
        <v>0.178136850889786</v>
      </c>
      <c r="P26" s="17">
        <f t="shared" si="2"/>
        <v>0</v>
      </c>
      <c r="Q26" s="22">
        <v>558.68</v>
      </c>
      <c r="R26" s="28">
        <v>0</v>
      </c>
      <c r="S26" s="8"/>
      <c r="T26" s="8"/>
      <c r="U26" s="8"/>
      <c r="V26" s="22"/>
      <c r="W26" s="8"/>
      <c r="X26" s="4">
        <v>38</v>
      </c>
      <c r="Y26" s="4"/>
    </row>
    <row r="27" spans="1:25" ht="12.75">
      <c r="A27" s="4" t="s">
        <v>158</v>
      </c>
      <c r="B27" s="8">
        <f aca="true" t="shared" si="3" ref="B27:B47">C27+F27+I27</f>
        <v>2093.5</v>
      </c>
      <c r="C27" s="8">
        <v>857.5</v>
      </c>
      <c r="D27" s="8">
        <f>C27/C210*100</f>
        <v>0.35503424062005745</v>
      </c>
      <c r="E27" s="8">
        <v>619.82</v>
      </c>
      <c r="F27" s="8">
        <v>624</v>
      </c>
      <c r="G27" s="8">
        <f>F27/F210*100</f>
        <v>0.25317688300306734</v>
      </c>
      <c r="H27" s="8">
        <v>451.04</v>
      </c>
      <c r="I27" s="8">
        <v>612</v>
      </c>
      <c r="J27" s="8">
        <f>I27/I210*100</f>
        <v>0.22000934680231513</v>
      </c>
      <c r="K27" s="8">
        <v>442.37</v>
      </c>
      <c r="L27" s="17">
        <f t="shared" si="1"/>
        <v>1513.23</v>
      </c>
      <c r="M27" s="17">
        <v>1960.09</v>
      </c>
      <c r="N27" s="17">
        <f>M27/N12*100</f>
        <v>0.36002844975818765</v>
      </c>
      <c r="O27" s="17">
        <f>N27*O12</f>
        <v>0.6251822024360977</v>
      </c>
      <c r="P27" s="17">
        <f t="shared" si="2"/>
        <v>1513.23</v>
      </c>
      <c r="Q27" s="22">
        <v>1960.72</v>
      </c>
      <c r="R27" s="28">
        <v>1513.23</v>
      </c>
      <c r="S27" s="8"/>
      <c r="T27" s="8"/>
      <c r="U27" s="8"/>
      <c r="V27" s="22"/>
      <c r="W27" s="8"/>
      <c r="X27" s="4"/>
      <c r="Y27" s="4"/>
    </row>
    <row r="28" spans="1:25" ht="12.75">
      <c r="A28" s="4" t="s">
        <v>28</v>
      </c>
      <c r="B28" s="8">
        <f t="shared" si="3"/>
        <v>1200</v>
      </c>
      <c r="C28" s="8">
        <v>0</v>
      </c>
      <c r="D28" s="8">
        <f>C28/C210*100</f>
        <v>0</v>
      </c>
      <c r="E28" s="8">
        <v>0</v>
      </c>
      <c r="F28" s="8">
        <v>540</v>
      </c>
      <c r="G28" s="8">
        <f>F28/F210*100</f>
        <v>0.2190953795218852</v>
      </c>
      <c r="H28" s="8">
        <v>390.33</v>
      </c>
      <c r="I28" s="8">
        <v>660</v>
      </c>
      <c r="J28" s="8">
        <f>I28/I210*100</f>
        <v>0.23726498184563397</v>
      </c>
      <c r="K28" s="8">
        <v>477.06</v>
      </c>
      <c r="L28" s="17">
        <f t="shared" si="1"/>
        <v>867.39</v>
      </c>
      <c r="M28" s="17">
        <v>629.27</v>
      </c>
      <c r="N28" s="17">
        <f>M28/N12*100</f>
        <v>0.11558403062070352</v>
      </c>
      <c r="O28" s="17">
        <f>N28*O12</f>
        <v>0.20070935749223925</v>
      </c>
      <c r="P28" s="17">
        <f t="shared" si="2"/>
        <v>867.39</v>
      </c>
      <c r="Q28" s="22">
        <v>629.47</v>
      </c>
      <c r="R28" s="28">
        <v>867.39</v>
      </c>
      <c r="S28" s="8"/>
      <c r="T28" s="8"/>
      <c r="U28" s="8"/>
      <c r="V28" s="22"/>
      <c r="W28" s="8"/>
      <c r="X28" s="4">
        <v>45</v>
      </c>
      <c r="Y28" s="4"/>
    </row>
    <row r="29" spans="1:25" ht="12.75">
      <c r="A29" s="4" t="s">
        <v>153</v>
      </c>
      <c r="B29" s="8">
        <f t="shared" si="3"/>
        <v>272</v>
      </c>
      <c r="C29" s="8">
        <v>0</v>
      </c>
      <c r="D29" s="8">
        <f>C29/C210*100</f>
        <v>0</v>
      </c>
      <c r="E29" s="8">
        <v>0</v>
      </c>
      <c r="F29" s="8">
        <v>0</v>
      </c>
      <c r="G29" s="8">
        <f>F29/F210*100</f>
        <v>0</v>
      </c>
      <c r="H29" s="8">
        <v>0</v>
      </c>
      <c r="I29" s="8">
        <v>272</v>
      </c>
      <c r="J29" s="8">
        <f>I29/I210*100</f>
        <v>0.09778193191214005</v>
      </c>
      <c r="K29" s="8">
        <v>196.6</v>
      </c>
      <c r="L29" s="17">
        <f t="shared" si="1"/>
        <v>196.6</v>
      </c>
      <c r="M29" s="17">
        <v>172.97</v>
      </c>
      <c r="N29" s="17">
        <f>M29/N12*100</f>
        <v>0.03177105181633176</v>
      </c>
      <c r="O29" s="17">
        <f>N29*O12</f>
        <v>0.05516979605802377</v>
      </c>
      <c r="P29" s="17">
        <f t="shared" si="2"/>
        <v>196.6</v>
      </c>
      <c r="Q29" s="22">
        <v>173.03</v>
      </c>
      <c r="R29" s="28">
        <v>196.6</v>
      </c>
      <c r="S29" s="8"/>
      <c r="T29" s="8"/>
      <c r="U29" s="8"/>
      <c r="V29" s="22"/>
      <c r="W29" s="8"/>
      <c r="X29" s="4"/>
      <c r="Y29" s="4"/>
    </row>
    <row r="30" spans="1:25" ht="12.75">
      <c r="A30" s="4" t="s">
        <v>160</v>
      </c>
      <c r="B30" s="8">
        <f t="shared" si="3"/>
        <v>464</v>
      </c>
      <c r="C30" s="8">
        <v>0</v>
      </c>
      <c r="D30" s="8">
        <f>C30/C210*100</f>
        <v>0</v>
      </c>
      <c r="E30" s="8">
        <v>0</v>
      </c>
      <c r="F30" s="8">
        <v>144</v>
      </c>
      <c r="G30" s="8">
        <f>F30/F210*100</f>
        <v>0.05842543453916939</v>
      </c>
      <c r="H30" s="8">
        <v>104.09</v>
      </c>
      <c r="I30" s="8">
        <v>320</v>
      </c>
      <c r="J30" s="8">
        <f>I30/I210*100</f>
        <v>0.1150375669554589</v>
      </c>
      <c r="K30" s="8">
        <v>231.3</v>
      </c>
      <c r="L30" s="17">
        <f t="shared" si="1"/>
        <v>335.39</v>
      </c>
      <c r="M30" s="17">
        <v>426.68</v>
      </c>
      <c r="N30" s="17">
        <f>M30/N12*100</f>
        <v>0.07837239052432467</v>
      </c>
      <c r="O30" s="17">
        <f>N30*O12</f>
        <v>0.1360920886976793</v>
      </c>
      <c r="P30" s="17">
        <f t="shared" si="2"/>
        <v>335.39</v>
      </c>
      <c r="Q30" s="22">
        <v>426.82</v>
      </c>
      <c r="R30" s="28">
        <v>335.39</v>
      </c>
      <c r="S30" s="8"/>
      <c r="T30" s="8"/>
      <c r="U30" s="8"/>
      <c r="V30" s="22"/>
      <c r="W30" s="8"/>
      <c r="X30" s="4"/>
      <c r="Y30" s="4"/>
    </row>
    <row r="31" spans="1:25" ht="12.75">
      <c r="A31" s="4" t="s">
        <v>195</v>
      </c>
      <c r="B31" s="8">
        <f t="shared" si="3"/>
        <v>271</v>
      </c>
      <c r="C31" s="8">
        <v>0</v>
      </c>
      <c r="D31" s="8"/>
      <c r="E31" s="8">
        <v>0</v>
      </c>
      <c r="F31" s="8">
        <v>0</v>
      </c>
      <c r="G31" s="8"/>
      <c r="H31" s="8">
        <v>0</v>
      </c>
      <c r="I31" s="8">
        <v>271</v>
      </c>
      <c r="J31" s="8"/>
      <c r="K31" s="8">
        <v>195.88</v>
      </c>
      <c r="L31" s="17">
        <f t="shared" si="1"/>
        <v>195.88</v>
      </c>
      <c r="M31" s="17"/>
      <c r="N31" s="17"/>
      <c r="O31" s="17"/>
      <c r="P31" s="17">
        <f t="shared" si="2"/>
        <v>195.88</v>
      </c>
      <c r="Q31" s="22">
        <v>0</v>
      </c>
      <c r="R31" s="28">
        <v>195.88</v>
      </c>
      <c r="S31" s="8"/>
      <c r="T31" s="8"/>
      <c r="U31" s="8"/>
      <c r="V31" s="22"/>
      <c r="W31" s="8"/>
      <c r="X31" s="4"/>
      <c r="Y31" s="4"/>
    </row>
    <row r="32" spans="1:25" ht="12.75">
      <c r="A32" s="4" t="s">
        <v>29</v>
      </c>
      <c r="B32" s="8">
        <f t="shared" si="3"/>
        <v>11134</v>
      </c>
      <c r="C32" s="8">
        <v>2896</v>
      </c>
      <c r="D32" s="8">
        <f>C32/C210*100</f>
        <v>1.1990427531611503</v>
      </c>
      <c r="E32" s="8">
        <v>2093.29</v>
      </c>
      <c r="F32" s="8">
        <v>7248</v>
      </c>
      <c r="G32" s="8">
        <f>F32/F210*100</f>
        <v>2.9407468718048593</v>
      </c>
      <c r="H32" s="8">
        <v>5239.01</v>
      </c>
      <c r="I32" s="8">
        <v>990</v>
      </c>
      <c r="J32" s="8">
        <f>I32/I210*100</f>
        <v>0.35589747276845096</v>
      </c>
      <c r="K32" s="8">
        <v>715.59</v>
      </c>
      <c r="L32" s="17">
        <f t="shared" si="1"/>
        <v>8047.89</v>
      </c>
      <c r="M32" s="17">
        <v>7950.42</v>
      </c>
      <c r="N32" s="17">
        <f>M32/N12*100</f>
        <v>1.4603295703393673</v>
      </c>
      <c r="O32" s="17">
        <f>N32*O12</f>
        <v>2.5358330923029047</v>
      </c>
      <c r="P32" s="17">
        <f t="shared" si="2"/>
        <v>8047.89</v>
      </c>
      <c r="Q32" s="22">
        <v>7952.96</v>
      </c>
      <c r="R32" s="28">
        <v>8047.89</v>
      </c>
      <c r="S32" s="8"/>
      <c r="T32" s="8"/>
      <c r="U32" s="8"/>
      <c r="V32" s="22"/>
      <c r="W32" s="8"/>
      <c r="X32" s="4">
        <v>462</v>
      </c>
      <c r="Y32" s="4"/>
    </row>
    <row r="33" spans="1:25" ht="12.75">
      <c r="A33" s="4" t="s">
        <v>30</v>
      </c>
      <c r="B33" s="8">
        <f t="shared" si="3"/>
        <v>1410</v>
      </c>
      <c r="C33" s="8">
        <v>0</v>
      </c>
      <c r="D33" s="8">
        <f>C33/C210*100</f>
        <v>0</v>
      </c>
      <c r="E33" s="8">
        <v>0</v>
      </c>
      <c r="F33" s="8">
        <v>690</v>
      </c>
      <c r="G33" s="8">
        <f>F33/F210*100</f>
        <v>0.2799552071668533</v>
      </c>
      <c r="H33" s="8">
        <v>498.75</v>
      </c>
      <c r="I33" s="8">
        <v>720</v>
      </c>
      <c r="J33" s="8">
        <f>I33/I210*100</f>
        <v>0.2588345256497825</v>
      </c>
      <c r="K33" s="8">
        <v>520.43</v>
      </c>
      <c r="L33" s="17">
        <f t="shared" si="1"/>
        <v>1019.18</v>
      </c>
      <c r="M33" s="17">
        <v>511.44</v>
      </c>
      <c r="N33" s="17">
        <f>M33/N12*100</f>
        <v>0.09394106920821366</v>
      </c>
      <c r="O33" s="17">
        <f>N33*O12</f>
        <v>0.16312678785867885</v>
      </c>
      <c r="P33" s="17">
        <f t="shared" si="2"/>
        <v>1019.18</v>
      </c>
      <c r="Q33" s="22">
        <v>511.6</v>
      </c>
      <c r="R33" s="28">
        <v>1019.18</v>
      </c>
      <c r="S33" s="8"/>
      <c r="T33" s="8"/>
      <c r="U33" s="8"/>
      <c r="V33" s="22"/>
      <c r="W33" s="8"/>
      <c r="X33" s="4">
        <v>45</v>
      </c>
      <c r="Y33" s="4"/>
    </row>
    <row r="34" spans="1:25" ht="12.75">
      <c r="A34" s="4" t="s">
        <v>31</v>
      </c>
      <c r="B34" s="8">
        <f t="shared" si="3"/>
        <v>8055.5</v>
      </c>
      <c r="C34" s="8">
        <v>3017.5</v>
      </c>
      <c r="D34" s="8">
        <f>C34/C210*100</f>
        <v>1.2493478962927387</v>
      </c>
      <c r="E34" s="8">
        <v>2181.11</v>
      </c>
      <c r="F34" s="8">
        <v>3657.5</v>
      </c>
      <c r="G34" s="8">
        <f>F34/F210*100</f>
        <v>1.4839654640764723</v>
      </c>
      <c r="H34" s="8">
        <v>2643.72</v>
      </c>
      <c r="I34" s="8">
        <v>1380.5</v>
      </c>
      <c r="J34" s="8">
        <f>I34/I210*100</f>
        <v>0.4962792536937844</v>
      </c>
      <c r="K34" s="8">
        <v>997.86</v>
      </c>
      <c r="L34" s="17">
        <f t="shared" si="1"/>
        <v>5822.69</v>
      </c>
      <c r="M34" s="17">
        <v>5353.23</v>
      </c>
      <c r="N34" s="17">
        <f>M34/N12*100</f>
        <v>0.9832788790815845</v>
      </c>
      <c r="O34" s="17">
        <f>N34*O12</f>
        <v>1.70744410794759</v>
      </c>
      <c r="P34" s="17">
        <f t="shared" si="2"/>
        <v>5822.69</v>
      </c>
      <c r="Q34" s="22">
        <v>5354.94</v>
      </c>
      <c r="R34" s="28">
        <v>5822.69</v>
      </c>
      <c r="S34" s="8"/>
      <c r="T34" s="8"/>
      <c r="U34" s="8"/>
      <c r="V34" s="22"/>
      <c r="W34" s="8"/>
      <c r="X34" s="4">
        <v>392</v>
      </c>
      <c r="Y34" s="4"/>
    </row>
    <row r="35" spans="1:25" ht="12.75">
      <c r="A35" s="4" t="s">
        <v>32</v>
      </c>
      <c r="B35" s="8">
        <f t="shared" si="3"/>
        <v>7297.5</v>
      </c>
      <c r="C35" s="8">
        <v>1210</v>
      </c>
      <c r="D35" s="8">
        <f>C35/C210*100</f>
        <v>0.5009812608166408</v>
      </c>
      <c r="E35" s="8">
        <v>874.62</v>
      </c>
      <c r="F35" s="8">
        <v>5467</v>
      </c>
      <c r="G35" s="8">
        <f>F35/F210*100</f>
        <v>2.218137851566938</v>
      </c>
      <c r="H35" s="8">
        <v>3951.67</v>
      </c>
      <c r="I35" s="8">
        <v>620.5</v>
      </c>
      <c r="J35" s="8">
        <f>I35/I210*100</f>
        <v>0.2230650321745695</v>
      </c>
      <c r="K35" s="8">
        <v>448.51</v>
      </c>
      <c r="L35" s="17">
        <f t="shared" si="1"/>
        <v>5274.8</v>
      </c>
      <c r="M35" s="17">
        <v>4454.2</v>
      </c>
      <c r="N35" s="17">
        <f>M35/N12*100</f>
        <v>0.8181454529704858</v>
      </c>
      <c r="O35" s="17">
        <f>N35*O12</f>
        <v>1.4206932161741892</v>
      </c>
      <c r="P35" s="17">
        <f t="shared" si="2"/>
        <v>5274.8</v>
      </c>
      <c r="Q35" s="22">
        <v>4455.62</v>
      </c>
      <c r="R35" s="28">
        <v>5274.8</v>
      </c>
      <c r="S35" s="8"/>
      <c r="T35" s="8"/>
      <c r="U35" s="8"/>
      <c r="V35" s="22"/>
      <c r="W35" s="8"/>
      <c r="X35" s="4">
        <v>189</v>
      </c>
      <c r="Y35" s="4"/>
    </row>
    <row r="36" spans="1:25" ht="12.75">
      <c r="A36" s="4" t="s">
        <v>33</v>
      </c>
      <c r="B36" s="8">
        <f t="shared" si="3"/>
        <v>1370</v>
      </c>
      <c r="C36" s="8">
        <v>900</v>
      </c>
      <c r="D36" s="8">
        <f>C36/C210*100</f>
        <v>0.37263068986361714</v>
      </c>
      <c r="E36" s="8">
        <v>650.54</v>
      </c>
      <c r="F36" s="8">
        <v>350</v>
      </c>
      <c r="G36" s="8">
        <f>F36/F210*100</f>
        <v>0.1420062645049256</v>
      </c>
      <c r="H36" s="8">
        <v>252.99</v>
      </c>
      <c r="I36" s="8">
        <v>120</v>
      </c>
      <c r="J36" s="8">
        <f>I36/I210*100</f>
        <v>0.043139087608297086</v>
      </c>
      <c r="K36" s="8">
        <v>86.74</v>
      </c>
      <c r="L36" s="17">
        <f t="shared" si="1"/>
        <v>990.27</v>
      </c>
      <c r="M36" s="17">
        <v>963.38</v>
      </c>
      <c r="N36" s="17">
        <f>M36/N12*100</f>
        <v>0.1769532051732537</v>
      </c>
      <c r="O36" s="17">
        <f>N36*O12</f>
        <v>0.30727570171925156</v>
      </c>
      <c r="P36" s="17">
        <f t="shared" si="2"/>
        <v>990.27</v>
      </c>
      <c r="Q36" s="22">
        <v>963.69</v>
      </c>
      <c r="R36" s="28">
        <v>990.27</v>
      </c>
      <c r="S36" s="8"/>
      <c r="T36" s="8"/>
      <c r="U36" s="8"/>
      <c r="V36" s="22"/>
      <c r="W36" s="8"/>
      <c r="X36" s="4">
        <v>51</v>
      </c>
      <c r="Y36" s="4"/>
    </row>
    <row r="37" spans="1:25" ht="12.75">
      <c r="A37" s="4" t="s">
        <v>159</v>
      </c>
      <c r="B37" s="8">
        <f t="shared" si="3"/>
        <v>1071</v>
      </c>
      <c r="C37" s="8">
        <v>81</v>
      </c>
      <c r="D37" s="8">
        <f>C37/C210*100</f>
        <v>0.03353676208772555</v>
      </c>
      <c r="E37" s="8">
        <v>58.55</v>
      </c>
      <c r="F37" s="8">
        <v>390</v>
      </c>
      <c r="G37" s="8">
        <f>F37/F210*100</f>
        <v>0.15823555187691707</v>
      </c>
      <c r="H37" s="8">
        <v>281.9</v>
      </c>
      <c r="I37" s="8">
        <v>600</v>
      </c>
      <c r="J37" s="8">
        <f>I37/I210*100</f>
        <v>0.21569543804148542</v>
      </c>
      <c r="K37" s="8">
        <v>433.69</v>
      </c>
      <c r="L37" s="17">
        <f t="shared" si="1"/>
        <v>774.14</v>
      </c>
      <c r="M37" s="17">
        <v>448.31</v>
      </c>
      <c r="N37" s="17">
        <f>M37/N12*100</f>
        <v>0.0823453791974313</v>
      </c>
      <c r="O37" s="17">
        <f>N37*O12</f>
        <v>0.1429911040687555</v>
      </c>
      <c r="P37" s="17">
        <f t="shared" si="2"/>
        <v>774.14</v>
      </c>
      <c r="Q37" s="22">
        <v>448.45</v>
      </c>
      <c r="R37" s="28">
        <v>774.14</v>
      </c>
      <c r="S37" s="8"/>
      <c r="T37" s="8"/>
      <c r="U37" s="8"/>
      <c r="V37" s="22"/>
      <c r="W37" s="8"/>
      <c r="X37" s="4"/>
      <c r="Y37" s="4"/>
    </row>
    <row r="38" spans="1:25" ht="12.75">
      <c r="A38" s="4" t="s">
        <v>200</v>
      </c>
      <c r="B38" s="8">
        <f t="shared" si="3"/>
        <v>1794</v>
      </c>
      <c r="C38" s="8">
        <v>624</v>
      </c>
      <c r="D38" s="8"/>
      <c r="E38" s="8">
        <v>451.04</v>
      </c>
      <c r="F38" s="8">
        <v>840</v>
      </c>
      <c r="G38" s="8"/>
      <c r="H38" s="8">
        <v>607.17</v>
      </c>
      <c r="I38" s="8">
        <v>330</v>
      </c>
      <c r="J38" s="8"/>
      <c r="K38" s="8">
        <v>238.53</v>
      </c>
      <c r="L38" s="17">
        <f t="shared" si="1"/>
        <v>1296.74</v>
      </c>
      <c r="M38" s="17"/>
      <c r="N38" s="17"/>
      <c r="O38" s="17"/>
      <c r="P38" s="17">
        <f t="shared" si="2"/>
        <v>1296.74</v>
      </c>
      <c r="Q38" s="22">
        <v>200</v>
      </c>
      <c r="R38" s="28">
        <v>1296.74</v>
      </c>
      <c r="S38" s="8"/>
      <c r="T38" s="8"/>
      <c r="U38" s="8"/>
      <c r="V38" s="22"/>
      <c r="W38" s="8"/>
      <c r="X38" s="4"/>
      <c r="Y38" s="4"/>
    </row>
    <row r="39" spans="1:25" ht="12.75">
      <c r="A39" s="4" t="s">
        <v>34</v>
      </c>
      <c r="B39" s="8">
        <f t="shared" si="3"/>
        <v>1715</v>
      </c>
      <c r="C39" s="8">
        <v>0</v>
      </c>
      <c r="D39" s="8">
        <f>C39/C210*100</f>
        <v>0</v>
      </c>
      <c r="E39" s="8">
        <v>0</v>
      </c>
      <c r="F39" s="8">
        <v>0</v>
      </c>
      <c r="G39" s="8">
        <f>F39/F210*100</f>
        <v>0</v>
      </c>
      <c r="H39" s="8">
        <v>0</v>
      </c>
      <c r="I39" s="8">
        <v>1715</v>
      </c>
      <c r="J39" s="8">
        <f>I39/I210*100</f>
        <v>0.6165294604019125</v>
      </c>
      <c r="K39" s="8">
        <v>1239.64</v>
      </c>
      <c r="L39" s="17">
        <f t="shared" si="1"/>
        <v>1239.64</v>
      </c>
      <c r="M39" s="17">
        <v>1131.21</v>
      </c>
      <c r="N39" s="17">
        <f>M39/N12*100</f>
        <v>0.20778014410101553</v>
      </c>
      <c r="O39" s="17">
        <f>N39*O12</f>
        <v>0.36080606462853143</v>
      </c>
      <c r="P39" s="17">
        <f t="shared" si="2"/>
        <v>1239.64</v>
      </c>
      <c r="Q39" s="22">
        <v>1131.57</v>
      </c>
      <c r="R39" s="28">
        <v>1239.64</v>
      </c>
      <c r="S39" s="8"/>
      <c r="T39" s="8"/>
      <c r="U39" s="8"/>
      <c r="V39" s="22"/>
      <c r="W39" s="8"/>
      <c r="X39" s="4">
        <v>143</v>
      </c>
      <c r="Y39" s="4"/>
    </row>
    <row r="40" spans="1:25" ht="12.75">
      <c r="A40" s="4" t="s">
        <v>35</v>
      </c>
      <c r="B40" s="8">
        <f t="shared" si="3"/>
        <v>9785</v>
      </c>
      <c r="C40" s="8">
        <v>854</v>
      </c>
      <c r="D40" s="8">
        <f>C40/C210*100</f>
        <v>0.35358512127058783</v>
      </c>
      <c r="E40" s="8">
        <v>617.29</v>
      </c>
      <c r="F40" s="8">
        <v>3117</v>
      </c>
      <c r="G40" s="8">
        <f>F40/F210*100</f>
        <v>1.2646672184624372</v>
      </c>
      <c r="H40" s="8">
        <v>2253.04</v>
      </c>
      <c r="I40" s="8">
        <v>5814</v>
      </c>
      <c r="J40" s="8">
        <f>I40/I210*100</f>
        <v>2.0900887946219937</v>
      </c>
      <c r="K40" s="8">
        <v>4202.49</v>
      </c>
      <c r="L40" s="17">
        <f t="shared" si="1"/>
        <v>7072.82</v>
      </c>
      <c r="M40" s="17">
        <v>5490.47</v>
      </c>
      <c r="N40" s="17">
        <f>M40/N12*100</f>
        <v>1.008487060565503</v>
      </c>
      <c r="O40" s="17">
        <f>N40*O12</f>
        <v>1.7512176109307847</v>
      </c>
      <c r="P40" s="17">
        <f t="shared" si="2"/>
        <v>7072.82</v>
      </c>
      <c r="Q40" s="22">
        <v>5492.22</v>
      </c>
      <c r="R40" s="28">
        <v>7072.82</v>
      </c>
      <c r="S40" s="8"/>
      <c r="T40" s="8"/>
      <c r="U40" s="8"/>
      <c r="V40" s="22"/>
      <c r="W40" s="8"/>
      <c r="X40" s="4">
        <v>1055</v>
      </c>
      <c r="Y40" s="4"/>
    </row>
    <row r="41" spans="1:25" ht="12.75">
      <c r="A41" s="4" t="s">
        <v>194</v>
      </c>
      <c r="B41" s="8">
        <f t="shared" si="3"/>
        <v>5311</v>
      </c>
      <c r="C41" s="8">
        <v>1630</v>
      </c>
      <c r="D41" s="8">
        <f>C41/C210*100</f>
        <v>0.6748755827529955</v>
      </c>
      <c r="E41" s="8">
        <v>1178.2</v>
      </c>
      <c r="F41" s="8">
        <v>2694</v>
      </c>
      <c r="G41" s="8">
        <f>F41/F210*100</f>
        <v>1.0930425045036272</v>
      </c>
      <c r="H41" s="8">
        <v>1947.28</v>
      </c>
      <c r="I41" s="8">
        <v>987</v>
      </c>
      <c r="J41" s="8">
        <f>I41/I210*100</f>
        <v>0.35481899557824353</v>
      </c>
      <c r="K41" s="8">
        <v>713.43</v>
      </c>
      <c r="L41" s="17">
        <f t="shared" si="1"/>
        <v>3838.91</v>
      </c>
      <c r="M41" s="17">
        <v>3388.67</v>
      </c>
      <c r="N41" s="17">
        <f>M41/N12*100</f>
        <v>0.6224293817335316</v>
      </c>
      <c r="O41" s="17">
        <f>N41*O12</f>
        <v>1.080836172792643</v>
      </c>
      <c r="P41" s="17">
        <f t="shared" si="2"/>
        <v>3838.91</v>
      </c>
      <c r="Q41" s="22">
        <v>3389.75</v>
      </c>
      <c r="R41" s="28">
        <v>3838.91</v>
      </c>
      <c r="S41" s="8"/>
      <c r="T41" s="8"/>
      <c r="U41" s="8"/>
      <c r="V41" s="22"/>
      <c r="W41" s="8"/>
      <c r="X41" s="4">
        <v>145</v>
      </c>
      <c r="Y41" s="4"/>
    </row>
    <row r="42" spans="1:25" ht="12.75">
      <c r="A42" s="4" t="s">
        <v>36</v>
      </c>
      <c r="B42" s="8">
        <f t="shared" si="3"/>
        <v>8685.5</v>
      </c>
      <c r="C42" s="8">
        <v>2453</v>
      </c>
      <c r="D42" s="8">
        <f>C42/C210*100</f>
        <v>1.015625646928281</v>
      </c>
      <c r="E42" s="8">
        <v>1773.08</v>
      </c>
      <c r="F42" s="8">
        <v>3891.5</v>
      </c>
      <c r="G42" s="8">
        <f>F42/F210*100</f>
        <v>1.5789067952026226</v>
      </c>
      <c r="H42" s="8">
        <v>2812.86</v>
      </c>
      <c r="I42" s="8">
        <v>2341</v>
      </c>
      <c r="J42" s="8">
        <f>I42/I210*100</f>
        <v>0.8415717007585289</v>
      </c>
      <c r="K42" s="8">
        <v>1692.13</v>
      </c>
      <c r="L42" s="17">
        <f t="shared" si="1"/>
        <v>6278.070000000001</v>
      </c>
      <c r="M42" s="17">
        <v>6308.63</v>
      </c>
      <c r="N42" s="17">
        <f>M42/N12*100</f>
        <v>1.1587663214434007</v>
      </c>
      <c r="O42" s="17">
        <f>N42*O12</f>
        <v>2.0121745418600367</v>
      </c>
      <c r="P42" s="17">
        <f t="shared" si="2"/>
        <v>6278.070000000001</v>
      </c>
      <c r="Q42" s="22">
        <v>6310.64</v>
      </c>
      <c r="R42" s="28">
        <v>6278.07</v>
      </c>
      <c r="S42" s="8"/>
      <c r="T42" s="8"/>
      <c r="U42" s="8"/>
      <c r="V42" s="22"/>
      <c r="W42" s="8"/>
      <c r="X42" s="4">
        <v>740</v>
      </c>
      <c r="Y42" s="4"/>
    </row>
    <row r="43" spans="1:25" ht="12.75">
      <c r="A43" s="4" t="s">
        <v>37</v>
      </c>
      <c r="B43" s="8">
        <f t="shared" si="3"/>
        <v>317</v>
      </c>
      <c r="C43" s="8">
        <v>0</v>
      </c>
      <c r="D43" s="8">
        <f>C43/C210*100</f>
        <v>0</v>
      </c>
      <c r="E43" s="8">
        <v>0</v>
      </c>
      <c r="F43" s="8">
        <v>0</v>
      </c>
      <c r="G43" s="8">
        <f>F43/F210*100</f>
        <v>0</v>
      </c>
      <c r="H43" s="8">
        <v>0</v>
      </c>
      <c r="I43" s="8">
        <v>317</v>
      </c>
      <c r="J43" s="8">
        <f>I43/I210*100</f>
        <v>0.11395908976525146</v>
      </c>
      <c r="K43" s="8">
        <v>229.13</v>
      </c>
      <c r="L43" s="17">
        <f t="shared" si="1"/>
        <v>229.13</v>
      </c>
      <c r="M43" s="17">
        <v>370.98</v>
      </c>
      <c r="N43" s="17">
        <f>M43/N12*100</f>
        <v>0.06814143957231171</v>
      </c>
      <c r="O43" s="17">
        <f>N43*O12</f>
        <v>0.11832624698852784</v>
      </c>
      <c r="P43" s="17">
        <f t="shared" si="2"/>
        <v>229.13</v>
      </c>
      <c r="Q43" s="22">
        <v>371.1</v>
      </c>
      <c r="R43" s="28">
        <v>229.13</v>
      </c>
      <c r="S43" s="8"/>
      <c r="T43" s="8"/>
      <c r="U43" s="8"/>
      <c r="V43" s="22"/>
      <c r="W43" s="8"/>
      <c r="X43" s="4">
        <v>55</v>
      </c>
      <c r="Y43" s="4"/>
    </row>
    <row r="44" spans="1:25" ht="12.75">
      <c r="A44" s="4" t="s">
        <v>161</v>
      </c>
      <c r="B44" s="8">
        <f t="shared" si="3"/>
        <v>219</v>
      </c>
      <c r="C44" s="8">
        <v>0</v>
      </c>
      <c r="D44" s="8">
        <f>C44/C210*100</f>
        <v>0</v>
      </c>
      <c r="E44" s="8">
        <v>0</v>
      </c>
      <c r="F44" s="8">
        <v>0</v>
      </c>
      <c r="G44" s="8">
        <f>F44/F210*100</f>
        <v>0</v>
      </c>
      <c r="H44" s="8">
        <v>0</v>
      </c>
      <c r="I44" s="8">
        <v>219</v>
      </c>
      <c r="J44" s="8">
        <f>I44/I210*100</f>
        <v>0.07872883488514218</v>
      </c>
      <c r="K44" s="8">
        <v>158.29</v>
      </c>
      <c r="L44" s="17">
        <f t="shared" si="1"/>
        <v>158.29</v>
      </c>
      <c r="M44" s="17">
        <v>127.86</v>
      </c>
      <c r="N44" s="17">
        <f>M44/N12*100</f>
        <v>0.023485267302053414</v>
      </c>
      <c r="O44" s="17">
        <f>N44*O12</f>
        <v>0.04078169696466971</v>
      </c>
      <c r="P44" s="17">
        <f t="shared" si="2"/>
        <v>158.29</v>
      </c>
      <c r="Q44" s="22">
        <v>127.9</v>
      </c>
      <c r="R44" s="28">
        <v>158.29</v>
      </c>
      <c r="S44" s="8"/>
      <c r="T44" s="8"/>
      <c r="U44" s="8"/>
      <c r="V44" s="22"/>
      <c r="W44" s="8"/>
      <c r="X44" s="4"/>
      <c r="Y44" s="4"/>
    </row>
    <row r="45" spans="1:25" ht="12.75">
      <c r="A45" s="4" t="s">
        <v>38</v>
      </c>
      <c r="B45" s="8">
        <f t="shared" si="3"/>
        <v>261</v>
      </c>
      <c r="C45" s="8">
        <v>0</v>
      </c>
      <c r="D45" s="8">
        <f>C45/C210*100</f>
        <v>0</v>
      </c>
      <c r="E45" s="8">
        <v>0</v>
      </c>
      <c r="F45" s="8">
        <v>0</v>
      </c>
      <c r="G45" s="8">
        <f>F45/F210*100</f>
        <v>0</v>
      </c>
      <c r="H45" s="8">
        <v>0</v>
      </c>
      <c r="I45" s="8">
        <v>261</v>
      </c>
      <c r="J45" s="8">
        <f>I45/I210*100</f>
        <v>0.09382751554804615</v>
      </c>
      <c r="K45" s="8">
        <v>188.65</v>
      </c>
      <c r="L45" s="17">
        <f t="shared" si="1"/>
        <v>188.65</v>
      </c>
      <c r="M45" s="17">
        <v>188.59</v>
      </c>
      <c r="N45" s="17">
        <f>M45/N12*100</f>
        <v>0.03464012639210272</v>
      </c>
      <c r="O45" s="17">
        <f>N45*O12</f>
        <v>0.06015188667735853</v>
      </c>
      <c r="P45" s="17">
        <f t="shared" si="2"/>
        <v>188.65</v>
      </c>
      <c r="Q45" s="22">
        <v>188.65</v>
      </c>
      <c r="R45" s="28">
        <v>188.65</v>
      </c>
      <c r="S45" s="8"/>
      <c r="T45" s="8"/>
      <c r="U45" s="8"/>
      <c r="V45" s="22"/>
      <c r="W45" s="8"/>
      <c r="X45" s="4">
        <v>18</v>
      </c>
      <c r="Y45" s="4"/>
    </row>
    <row r="46" spans="1:25" ht="12.75">
      <c r="A46" s="4" t="s">
        <v>39</v>
      </c>
      <c r="B46" s="8">
        <f t="shared" si="3"/>
        <v>984</v>
      </c>
      <c r="C46" s="8">
        <v>24</v>
      </c>
      <c r="D46" s="8">
        <f>C46/C210*100</f>
        <v>0.009936818396363125</v>
      </c>
      <c r="E46" s="8">
        <v>17.35</v>
      </c>
      <c r="F46" s="8">
        <v>570</v>
      </c>
      <c r="G46" s="8">
        <f>F46/F210*100</f>
        <v>0.23126734505087881</v>
      </c>
      <c r="H46" s="8">
        <v>412.01</v>
      </c>
      <c r="I46" s="8">
        <v>390</v>
      </c>
      <c r="J46" s="8">
        <f>I46/I210*100</f>
        <v>0.14020203472696552</v>
      </c>
      <c r="K46" s="8">
        <v>281.9</v>
      </c>
      <c r="L46" s="17">
        <f t="shared" si="1"/>
        <v>711.26</v>
      </c>
      <c r="M46" s="17">
        <v>750.08</v>
      </c>
      <c r="N46" s="17">
        <f>M46/N12*100</f>
        <v>0.1377743570931036</v>
      </c>
      <c r="O46" s="17">
        <f>N46*O12</f>
        <v>0.23924241560503254</v>
      </c>
      <c r="P46" s="17">
        <f t="shared" si="2"/>
        <v>711.26</v>
      </c>
      <c r="Q46" s="22">
        <v>750.32</v>
      </c>
      <c r="R46" s="28">
        <v>711.26</v>
      </c>
      <c r="S46" s="8"/>
      <c r="T46" s="8"/>
      <c r="U46" s="8"/>
      <c r="V46" s="22"/>
      <c r="W46" s="8"/>
      <c r="X46" s="4">
        <v>49</v>
      </c>
      <c r="Y46" s="4"/>
    </row>
    <row r="47" spans="1:25" ht="12.75">
      <c r="A47" s="4" t="s">
        <v>162</v>
      </c>
      <c r="B47" s="8">
        <f t="shared" si="3"/>
        <v>514.5</v>
      </c>
      <c r="C47" s="8">
        <v>0</v>
      </c>
      <c r="D47" s="8">
        <f>C47/C210*100</f>
        <v>0</v>
      </c>
      <c r="E47" s="8">
        <v>0</v>
      </c>
      <c r="F47" s="8">
        <v>0</v>
      </c>
      <c r="G47" s="8">
        <f>F47/F210*100</f>
        <v>0</v>
      </c>
      <c r="H47" s="8">
        <v>0</v>
      </c>
      <c r="I47" s="8">
        <v>514.5</v>
      </c>
      <c r="J47" s="8">
        <f>I47/I210*100</f>
        <v>0.18495883812057373</v>
      </c>
      <c r="K47" s="8">
        <v>371.89</v>
      </c>
      <c r="L47" s="17">
        <f t="shared" si="1"/>
        <v>371.89</v>
      </c>
      <c r="M47" s="17">
        <v>471.75</v>
      </c>
      <c r="N47" s="17">
        <f>M47/N12*100</f>
        <v>0.08665082785659078</v>
      </c>
      <c r="O47" s="17">
        <f>N47*O12</f>
        <v>0.15046742955641276</v>
      </c>
      <c r="P47" s="17">
        <f t="shared" si="2"/>
        <v>371.89</v>
      </c>
      <c r="Q47" s="22">
        <v>471.9</v>
      </c>
      <c r="R47" s="28">
        <v>371.89</v>
      </c>
      <c r="S47" s="8"/>
      <c r="T47" s="8"/>
      <c r="U47" s="8"/>
      <c r="V47" s="22"/>
      <c r="W47" s="8"/>
      <c r="X47" s="4"/>
      <c r="Y47" s="4"/>
    </row>
    <row r="48" spans="1:25" ht="12.75">
      <c r="A48" s="4" t="s">
        <v>163</v>
      </c>
      <c r="B48" s="8">
        <v>0</v>
      </c>
      <c r="C48" s="8">
        <v>0</v>
      </c>
      <c r="D48" s="8">
        <f>C48/C210*100</f>
        <v>0</v>
      </c>
      <c r="E48" s="8">
        <v>0</v>
      </c>
      <c r="F48" s="8">
        <v>0</v>
      </c>
      <c r="G48" s="8">
        <f>F48/F210*100</f>
        <v>0</v>
      </c>
      <c r="H48" s="8">
        <v>0</v>
      </c>
      <c r="I48" s="8">
        <v>0</v>
      </c>
      <c r="J48" s="8">
        <f>I48/I210*100</f>
        <v>0</v>
      </c>
      <c r="K48" s="8">
        <v>0</v>
      </c>
      <c r="L48" s="17">
        <f t="shared" si="1"/>
        <v>0</v>
      </c>
      <c r="M48" s="17">
        <v>138.51</v>
      </c>
      <c r="N48" s="17">
        <f>M48/N12*100</f>
        <v>0.025441454512806334</v>
      </c>
      <c r="O48" s="17">
        <f>N48*O12</f>
        <v>0.04417857693239794</v>
      </c>
      <c r="P48" s="17">
        <f t="shared" si="2"/>
        <v>0</v>
      </c>
      <c r="Q48" s="22">
        <v>138.55</v>
      </c>
      <c r="R48" s="28">
        <v>0</v>
      </c>
      <c r="S48" s="8"/>
      <c r="T48" s="8"/>
      <c r="U48" s="8"/>
      <c r="V48" s="22"/>
      <c r="W48" s="8"/>
      <c r="X48" s="4"/>
      <c r="Y48" s="4"/>
    </row>
    <row r="49" spans="1:25" ht="12.75">
      <c r="A49" s="4" t="s">
        <v>40</v>
      </c>
      <c r="B49" s="8">
        <f>C49+F49+I49</f>
        <v>621</v>
      </c>
      <c r="C49" s="8">
        <v>252</v>
      </c>
      <c r="D49" s="8">
        <f>C49/C210*100</f>
        <v>0.1043365931618128</v>
      </c>
      <c r="E49" s="8">
        <v>182.15</v>
      </c>
      <c r="F49" s="8">
        <v>135</v>
      </c>
      <c r="G49" s="8">
        <f>F49/F210*100</f>
        <v>0.0547738448804713</v>
      </c>
      <c r="H49" s="8">
        <v>97.58</v>
      </c>
      <c r="I49" s="8">
        <v>234</v>
      </c>
      <c r="J49" s="8">
        <f>I49/I210*100</f>
        <v>0.08412122083617932</v>
      </c>
      <c r="K49" s="8">
        <v>169.14</v>
      </c>
      <c r="L49" s="17">
        <f t="shared" si="1"/>
        <v>448.87</v>
      </c>
      <c r="M49" s="17">
        <v>518.9</v>
      </c>
      <c r="N49" s="17">
        <f>M49/N12*100</f>
        <v>0.09531131865349222</v>
      </c>
      <c r="O49" s="17">
        <f>N49*O12</f>
        <v>0.16550619861541618</v>
      </c>
      <c r="P49" s="17">
        <f t="shared" si="2"/>
        <v>448.87</v>
      </c>
      <c r="Q49" s="22">
        <v>519.07</v>
      </c>
      <c r="R49" s="28">
        <v>448.87</v>
      </c>
      <c r="S49" s="8"/>
      <c r="T49" s="8"/>
      <c r="U49" s="8"/>
      <c r="V49" s="22"/>
      <c r="W49" s="8"/>
      <c r="X49" s="4">
        <v>39</v>
      </c>
      <c r="Y49" s="4"/>
    </row>
    <row r="50" spans="1:25" ht="12.75">
      <c r="A50" s="4" t="s">
        <v>41</v>
      </c>
      <c r="B50" s="8">
        <f>C50+F50+I50</f>
        <v>8335.5</v>
      </c>
      <c r="C50" s="8">
        <v>860</v>
      </c>
      <c r="D50" s="8">
        <f>C50/C210*100</f>
        <v>0.35606932586967865</v>
      </c>
      <c r="E50" s="8">
        <v>621.63</v>
      </c>
      <c r="F50" s="8">
        <v>6365.5</v>
      </c>
      <c r="G50" s="8">
        <f>F50/F210*100</f>
        <v>2.5826882191602967</v>
      </c>
      <c r="H50" s="8">
        <v>4601.12</v>
      </c>
      <c r="I50" s="8">
        <v>1110</v>
      </c>
      <c r="J50" s="8">
        <f>I50/I210*100</f>
        <v>0.39903656037674806</v>
      </c>
      <c r="K50" s="8">
        <v>802.33</v>
      </c>
      <c r="L50" s="17">
        <f t="shared" si="1"/>
        <v>6025.08</v>
      </c>
      <c r="M50" s="17">
        <v>3319.8</v>
      </c>
      <c r="N50" s="17">
        <f>M50/N12*100</f>
        <v>0.609779371103996</v>
      </c>
      <c r="O50" s="17">
        <f>N50*O12</f>
        <v>1.058869682334667</v>
      </c>
      <c r="P50" s="17">
        <f t="shared" si="2"/>
        <v>6025.08</v>
      </c>
      <c r="Q50" s="22">
        <v>3320.86</v>
      </c>
      <c r="R50" s="28">
        <v>6025.08</v>
      </c>
      <c r="S50" s="8"/>
      <c r="T50" s="8"/>
      <c r="U50" s="8"/>
      <c r="V50" s="22"/>
      <c r="W50" s="8"/>
      <c r="X50" s="4">
        <v>300</v>
      </c>
      <c r="Y50" s="4"/>
    </row>
    <row r="51" spans="1:25" ht="12.75">
      <c r="A51" s="4" t="s">
        <v>42</v>
      </c>
      <c r="B51" s="8">
        <v>0</v>
      </c>
      <c r="C51" s="8">
        <v>0</v>
      </c>
      <c r="D51" s="8">
        <f>C51/C210*100</f>
        <v>0</v>
      </c>
      <c r="E51" s="8">
        <v>0</v>
      </c>
      <c r="F51" s="8">
        <v>0</v>
      </c>
      <c r="G51" s="8">
        <f>F51/F210*100</f>
        <v>0</v>
      </c>
      <c r="H51" s="8">
        <v>0</v>
      </c>
      <c r="I51" s="8">
        <v>0</v>
      </c>
      <c r="J51" s="8">
        <f>I51/I210*100</f>
        <v>0</v>
      </c>
      <c r="K51" s="8">
        <v>0</v>
      </c>
      <c r="L51" s="17">
        <f t="shared" si="1"/>
        <v>0</v>
      </c>
      <c r="M51" s="17">
        <v>206.35</v>
      </c>
      <c r="N51" s="17">
        <f>M51/N12*100</f>
        <v>0.03790227520552731</v>
      </c>
      <c r="O51" s="17">
        <f>N51*O12</f>
        <v>0.06581654284889406</v>
      </c>
      <c r="P51" s="17">
        <f t="shared" si="2"/>
        <v>0</v>
      </c>
      <c r="Q51" s="22">
        <v>206.42</v>
      </c>
      <c r="R51" s="28">
        <v>0</v>
      </c>
      <c r="S51" s="8"/>
      <c r="T51" s="8"/>
      <c r="U51" s="8"/>
      <c r="V51" s="22"/>
      <c r="W51" s="8"/>
      <c r="X51" s="4">
        <v>36</v>
      </c>
      <c r="Y51" s="4"/>
    </row>
    <row r="52" spans="1:25" ht="12.75">
      <c r="A52" s="4" t="s">
        <v>43</v>
      </c>
      <c r="B52" s="8">
        <v>0</v>
      </c>
      <c r="C52" s="8">
        <v>0</v>
      </c>
      <c r="D52" s="8">
        <f>C52/C210*100</f>
        <v>0</v>
      </c>
      <c r="E52" s="8">
        <v>0</v>
      </c>
      <c r="F52" s="8">
        <v>0</v>
      </c>
      <c r="G52" s="8">
        <f>F52/F210*100</f>
        <v>0</v>
      </c>
      <c r="H52" s="8">
        <v>0</v>
      </c>
      <c r="I52" s="8">
        <v>0</v>
      </c>
      <c r="J52" s="8">
        <f>I52/I210*100</f>
        <v>0</v>
      </c>
      <c r="K52" s="8">
        <v>0</v>
      </c>
      <c r="L52" s="17">
        <f t="shared" si="1"/>
        <v>0</v>
      </c>
      <c r="M52" s="17">
        <v>4979.36</v>
      </c>
      <c r="N52" s="17">
        <f>M52/N12*100</f>
        <v>0.9146066056088901</v>
      </c>
      <c r="O52" s="17">
        <f>N52*O12</f>
        <v>1.5881960785077254</v>
      </c>
      <c r="P52" s="17">
        <f t="shared" si="2"/>
        <v>0</v>
      </c>
      <c r="Q52" s="22">
        <v>4980.95</v>
      </c>
      <c r="R52" s="28">
        <v>0</v>
      </c>
      <c r="S52" s="8"/>
      <c r="T52" s="8"/>
      <c r="U52" s="8"/>
      <c r="V52" s="22"/>
      <c r="W52" s="8"/>
      <c r="X52" s="4">
        <v>194</v>
      </c>
      <c r="Y52" s="4"/>
    </row>
    <row r="53" spans="1:25" ht="12.75">
      <c r="A53" s="4" t="s">
        <v>44</v>
      </c>
      <c r="B53" s="8">
        <f>C53+F53+I53</f>
        <v>216</v>
      </c>
      <c r="C53" s="8">
        <v>0</v>
      </c>
      <c r="D53" s="8">
        <f>C53/C210*100</f>
        <v>0</v>
      </c>
      <c r="E53" s="8">
        <v>0</v>
      </c>
      <c r="F53" s="8">
        <v>0</v>
      </c>
      <c r="G53" s="8">
        <f>F53/F210*100</f>
        <v>0</v>
      </c>
      <c r="H53" s="8">
        <v>0</v>
      </c>
      <c r="I53" s="8">
        <v>216</v>
      </c>
      <c r="J53" s="8">
        <f>I53/I210*100</f>
        <v>0.07765035769493475</v>
      </c>
      <c r="K53" s="8">
        <v>156.13</v>
      </c>
      <c r="L53" s="17">
        <f t="shared" si="1"/>
        <v>156.13</v>
      </c>
      <c r="M53" s="17">
        <v>170.48</v>
      </c>
      <c r="N53" s="17">
        <f>M53/N12*100</f>
        <v>0.03131368973607122</v>
      </c>
      <c r="O53" s="17">
        <f>N53*O12</f>
        <v>0.054375595952892944</v>
      </c>
      <c r="P53" s="17">
        <f t="shared" si="2"/>
        <v>156.13</v>
      </c>
      <c r="Q53" s="22">
        <v>170.53</v>
      </c>
      <c r="R53" s="28">
        <v>156.13</v>
      </c>
      <c r="S53" s="8"/>
      <c r="T53" s="8"/>
      <c r="U53" s="8"/>
      <c r="V53" s="22"/>
      <c r="W53" s="8"/>
      <c r="X53" s="4">
        <v>20</v>
      </c>
      <c r="Y53" s="4"/>
    </row>
    <row r="54" spans="1:25" ht="12.75">
      <c r="A54" s="4" t="s">
        <v>198</v>
      </c>
      <c r="B54" s="8">
        <f>C54+F54+I54</f>
        <v>445.5</v>
      </c>
      <c r="C54" s="8">
        <v>0</v>
      </c>
      <c r="D54" s="8"/>
      <c r="E54" s="8">
        <v>0</v>
      </c>
      <c r="F54" s="8">
        <v>0</v>
      </c>
      <c r="G54" s="8"/>
      <c r="H54" s="8">
        <v>0</v>
      </c>
      <c r="I54" s="8">
        <v>445.5</v>
      </c>
      <c r="J54" s="8"/>
      <c r="K54" s="8">
        <v>322.02</v>
      </c>
      <c r="L54" s="17">
        <f t="shared" si="1"/>
        <v>322.02</v>
      </c>
      <c r="M54" s="17"/>
      <c r="N54" s="17"/>
      <c r="O54" s="17"/>
      <c r="P54" s="17">
        <f t="shared" si="2"/>
        <v>322.02</v>
      </c>
      <c r="Q54" s="22">
        <v>0</v>
      </c>
      <c r="R54" s="28">
        <v>322.02</v>
      </c>
      <c r="S54" s="8"/>
      <c r="T54" s="8"/>
      <c r="U54" s="8"/>
      <c r="V54" s="22"/>
      <c r="W54" s="8"/>
      <c r="X54" s="4"/>
      <c r="Y54" s="4"/>
    </row>
    <row r="55" spans="1:25" ht="12.75">
      <c r="A55" s="4" t="s">
        <v>45</v>
      </c>
      <c r="B55" s="8">
        <v>0</v>
      </c>
      <c r="C55" s="8">
        <v>0</v>
      </c>
      <c r="D55" s="8">
        <f>C55/C210*100</f>
        <v>0</v>
      </c>
      <c r="E55" s="8">
        <v>0</v>
      </c>
      <c r="F55" s="8">
        <v>0</v>
      </c>
      <c r="G55" s="8">
        <f>F55/F210*100</f>
        <v>0</v>
      </c>
      <c r="H55" s="8">
        <v>0</v>
      </c>
      <c r="I55" s="8">
        <v>0</v>
      </c>
      <c r="J55" s="8">
        <f>I55/I210*100</f>
        <v>0</v>
      </c>
      <c r="K55" s="8">
        <v>0</v>
      </c>
      <c r="L55" s="17">
        <f t="shared" si="1"/>
        <v>0</v>
      </c>
      <c r="M55" s="17">
        <v>824.99</v>
      </c>
      <c r="N55" s="17">
        <f>M55/N12*100</f>
        <v>0.15153379220648402</v>
      </c>
      <c r="O55" s="17">
        <f>N55*O12</f>
        <v>0.2631353994907154</v>
      </c>
      <c r="P55" s="17">
        <f t="shared" si="2"/>
        <v>0</v>
      </c>
      <c r="Q55" s="22">
        <v>825.25</v>
      </c>
      <c r="R55" s="28">
        <v>0</v>
      </c>
      <c r="S55" s="8"/>
      <c r="T55" s="8"/>
      <c r="U55" s="8"/>
      <c r="V55" s="22"/>
      <c r="W55" s="8"/>
      <c r="X55" s="4">
        <v>91</v>
      </c>
      <c r="Y55" s="4"/>
    </row>
    <row r="56" spans="1:25" ht="12.75">
      <c r="A56" s="4" t="s">
        <v>46</v>
      </c>
      <c r="B56" s="8">
        <f>C56+F56+I56</f>
        <v>13662</v>
      </c>
      <c r="C56" s="8">
        <v>7034.5</v>
      </c>
      <c r="D56" s="8">
        <f>C56/C210*100</f>
        <v>2.912522875384017</v>
      </c>
      <c r="E56" s="8">
        <v>5084.69</v>
      </c>
      <c r="F56" s="8">
        <v>2814.5</v>
      </c>
      <c r="G56" s="8">
        <f>F56/F210*100</f>
        <v>1.1419332327117515</v>
      </c>
      <c r="H56" s="8">
        <v>2034.38</v>
      </c>
      <c r="I56" s="8">
        <v>3813</v>
      </c>
      <c r="J56" s="8">
        <f>I56/I210*100</f>
        <v>1.3707445087536398</v>
      </c>
      <c r="K56" s="8">
        <v>2756.12</v>
      </c>
      <c r="L56" s="17">
        <f t="shared" si="1"/>
        <v>9875.189999999999</v>
      </c>
      <c r="M56" s="17">
        <v>8122.7</v>
      </c>
      <c r="N56" s="17">
        <f>M56/N12*100</f>
        <v>1.4919738832659883</v>
      </c>
      <c r="O56" s="17">
        <f>N56*O12</f>
        <v>2.5907828088137235</v>
      </c>
      <c r="P56" s="17">
        <f t="shared" si="2"/>
        <v>9875.189999999999</v>
      </c>
      <c r="Q56" s="22">
        <v>8125.29</v>
      </c>
      <c r="R56" s="28">
        <v>9875.19</v>
      </c>
      <c r="S56" s="8"/>
      <c r="T56" s="8"/>
      <c r="U56" s="8"/>
      <c r="V56" s="22"/>
      <c r="W56" s="8"/>
      <c r="X56" s="4">
        <v>1072</v>
      </c>
      <c r="Y56" s="4"/>
    </row>
    <row r="57" spans="1:25" ht="12.75">
      <c r="A57" s="4" t="s">
        <v>201</v>
      </c>
      <c r="B57" s="8">
        <f>C57+F57+I57</f>
        <v>3043</v>
      </c>
      <c r="C57" s="8">
        <v>160</v>
      </c>
      <c r="D57" s="8"/>
      <c r="E57" s="8">
        <v>115.65</v>
      </c>
      <c r="F57" s="8">
        <v>0</v>
      </c>
      <c r="G57" s="8"/>
      <c r="H57" s="8">
        <v>0</v>
      </c>
      <c r="I57" s="8">
        <v>2883</v>
      </c>
      <c r="J57" s="8"/>
      <c r="K57" s="8">
        <v>2083.9</v>
      </c>
      <c r="L57" s="17">
        <f t="shared" si="1"/>
        <v>2199.55</v>
      </c>
      <c r="M57" s="17"/>
      <c r="N57" s="17"/>
      <c r="O57" s="17"/>
      <c r="P57" s="17">
        <f t="shared" si="2"/>
        <v>2199.55</v>
      </c>
      <c r="Q57" s="22">
        <v>0</v>
      </c>
      <c r="R57" s="28">
        <v>2199.55</v>
      </c>
      <c r="S57" s="8"/>
      <c r="T57" s="8"/>
      <c r="U57" s="8"/>
      <c r="V57" s="22"/>
      <c r="W57" s="8"/>
      <c r="X57" s="4"/>
      <c r="Y57" s="4"/>
    </row>
    <row r="58" spans="1:25" ht="12.75">
      <c r="A58" s="4" t="s">
        <v>47</v>
      </c>
      <c r="B58" s="8">
        <f>C58+F58+I58</f>
        <v>270</v>
      </c>
      <c r="C58" s="8">
        <v>0</v>
      </c>
      <c r="D58" s="8">
        <f>C58/C210*100</f>
        <v>0</v>
      </c>
      <c r="E58" s="8">
        <v>0</v>
      </c>
      <c r="F58" s="8">
        <v>0</v>
      </c>
      <c r="G58" s="8">
        <f>F58/F210*100</f>
        <v>0</v>
      </c>
      <c r="H58" s="8">
        <v>0</v>
      </c>
      <c r="I58" s="8">
        <v>270</v>
      </c>
      <c r="J58" s="8">
        <f>I58/I210*100</f>
        <v>0.09706294711866843</v>
      </c>
      <c r="K58" s="8">
        <v>195.16</v>
      </c>
      <c r="L58" s="17">
        <f t="shared" si="1"/>
        <v>195.16</v>
      </c>
      <c r="M58" s="17">
        <v>0</v>
      </c>
      <c r="N58" s="17">
        <f>M58/N12*100</f>
        <v>0</v>
      </c>
      <c r="O58" s="17">
        <f>N58*O12</f>
        <v>0</v>
      </c>
      <c r="P58" s="17">
        <f t="shared" si="2"/>
        <v>195.16</v>
      </c>
      <c r="Q58" s="22">
        <v>0</v>
      </c>
      <c r="R58" s="28">
        <v>195.16</v>
      </c>
      <c r="S58" s="8"/>
      <c r="T58" s="8"/>
      <c r="U58" s="8"/>
      <c r="V58" s="22"/>
      <c r="W58" s="8"/>
      <c r="X58" s="4">
        <v>35</v>
      </c>
      <c r="Y58" s="4"/>
    </row>
    <row r="59" spans="1:25" ht="12.75">
      <c r="A59" s="3"/>
      <c r="B59" s="6" t="s">
        <v>9</v>
      </c>
      <c r="C59" s="6" t="s">
        <v>2</v>
      </c>
      <c r="D59" s="6"/>
      <c r="E59" s="6" t="s">
        <v>2</v>
      </c>
      <c r="F59" s="6" t="s">
        <v>6</v>
      </c>
      <c r="G59" s="6"/>
      <c r="H59" s="6" t="s">
        <v>6</v>
      </c>
      <c r="I59" s="6" t="s">
        <v>7</v>
      </c>
      <c r="J59" s="6"/>
      <c r="K59" s="6" t="s">
        <v>7</v>
      </c>
      <c r="L59" s="19"/>
      <c r="M59" s="19"/>
      <c r="N59" s="19"/>
      <c r="O59" s="19"/>
      <c r="P59" s="19" t="s">
        <v>8</v>
      </c>
      <c r="Q59" s="6" t="s">
        <v>11</v>
      </c>
      <c r="R59" s="6" t="s">
        <v>13</v>
      </c>
      <c r="S59" s="6"/>
      <c r="T59" s="6"/>
      <c r="U59" s="6"/>
      <c r="V59" s="27"/>
      <c r="W59" s="8"/>
      <c r="X59" s="4"/>
      <c r="Y59" s="4"/>
    </row>
    <row r="60" spans="1:25" ht="12.75">
      <c r="A60" s="3" t="s">
        <v>14</v>
      </c>
      <c r="B60" s="6" t="s">
        <v>15</v>
      </c>
      <c r="C60" s="6" t="s">
        <v>3</v>
      </c>
      <c r="D60" s="6"/>
      <c r="E60" s="6" t="s">
        <v>16</v>
      </c>
      <c r="F60" s="6" t="s">
        <v>3</v>
      </c>
      <c r="G60" s="6"/>
      <c r="H60" s="6" t="s">
        <v>16</v>
      </c>
      <c r="I60" s="6" t="s">
        <v>3</v>
      </c>
      <c r="J60" s="6"/>
      <c r="K60" s="6" t="s">
        <v>16</v>
      </c>
      <c r="L60" s="19"/>
      <c r="M60" s="19"/>
      <c r="N60" s="19"/>
      <c r="O60" s="19"/>
      <c r="P60" s="19" t="s">
        <v>16</v>
      </c>
      <c r="Q60" s="6" t="s">
        <v>155</v>
      </c>
      <c r="R60" s="6" t="s">
        <v>189</v>
      </c>
      <c r="S60" s="6"/>
      <c r="T60" s="6"/>
      <c r="U60" s="6"/>
      <c r="V60" s="27"/>
      <c r="W60" s="8"/>
      <c r="X60" s="4"/>
      <c r="Y60" s="4"/>
    </row>
    <row r="61" spans="1:25" ht="12.75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19"/>
      <c r="M61" s="19"/>
      <c r="N61" s="19"/>
      <c r="O61" s="19"/>
      <c r="P61" s="19"/>
      <c r="Q61" s="6"/>
      <c r="R61" s="6"/>
      <c r="S61" s="6"/>
      <c r="T61" s="6"/>
      <c r="U61" s="6"/>
      <c r="V61" s="27"/>
      <c r="W61" s="8"/>
      <c r="X61" s="4"/>
      <c r="Y61" s="4"/>
    </row>
    <row r="62" spans="1:25" ht="12.75">
      <c r="A62" s="4" t="s">
        <v>48</v>
      </c>
      <c r="B62" s="8">
        <f>C62+F62+I62</f>
        <v>4086</v>
      </c>
      <c r="C62" s="8">
        <v>684</v>
      </c>
      <c r="D62" s="8">
        <f>C62/C210*100</f>
        <v>0.28319932429634903</v>
      </c>
      <c r="E62" s="8">
        <v>494.41</v>
      </c>
      <c r="F62" s="8">
        <v>2322</v>
      </c>
      <c r="G62" s="8">
        <f>F62/F210*100</f>
        <v>0.9421101319441063</v>
      </c>
      <c r="H62" s="8">
        <v>1678.39</v>
      </c>
      <c r="I62" s="8">
        <v>1080</v>
      </c>
      <c r="J62" s="8">
        <f>I62/I210*100</f>
        <v>0.38825178847467373</v>
      </c>
      <c r="K62" s="8">
        <v>780.64</v>
      </c>
      <c r="L62" s="17">
        <f>E62+H62+K62</f>
        <v>2953.44</v>
      </c>
      <c r="M62" s="17">
        <v>1899.16</v>
      </c>
      <c r="N62" s="17">
        <f>M62/N12*100</f>
        <v>0.3488368547580773</v>
      </c>
      <c r="O62" s="17">
        <f>N62*O12</f>
        <v>0.605748221550306</v>
      </c>
      <c r="P62" s="17">
        <f>E62+H62+K62</f>
        <v>2953.44</v>
      </c>
      <c r="Q62" s="8">
        <v>1899.77</v>
      </c>
      <c r="R62" s="24">
        <v>2953.44</v>
      </c>
      <c r="S62" s="8"/>
      <c r="T62" s="8"/>
      <c r="U62" s="8"/>
      <c r="V62" s="22"/>
      <c r="W62" s="8"/>
      <c r="X62" s="4">
        <v>134</v>
      </c>
      <c r="Y62" s="4"/>
    </row>
    <row r="63" spans="1:25" ht="12.75">
      <c r="A63" s="4" t="s">
        <v>49</v>
      </c>
      <c r="B63" s="8">
        <f>C63+F63+I63</f>
        <v>6757.5</v>
      </c>
      <c r="C63" s="8">
        <v>0</v>
      </c>
      <c r="D63" s="8">
        <f>C63/C210*100</f>
        <v>0</v>
      </c>
      <c r="E63" s="8">
        <v>0</v>
      </c>
      <c r="F63" s="8">
        <v>385</v>
      </c>
      <c r="G63" s="8">
        <f>F63/F210*100</f>
        <v>0.15620689095541815</v>
      </c>
      <c r="H63" s="8">
        <v>278.29</v>
      </c>
      <c r="I63" s="8">
        <v>6372.5</v>
      </c>
      <c r="J63" s="8">
        <f>I63/I210*100</f>
        <v>2.290865298198943</v>
      </c>
      <c r="K63" s="8">
        <v>4606.18</v>
      </c>
      <c r="L63" s="17">
        <f>E63+H63+K63</f>
        <v>4884.47</v>
      </c>
      <c r="M63" s="17">
        <v>5294.6</v>
      </c>
      <c r="N63" s="17">
        <f>M63/N12*100</f>
        <v>0.9725097470471767</v>
      </c>
      <c r="O63" s="17">
        <f>N63*O12</f>
        <v>1.6887437255524815</v>
      </c>
      <c r="P63" s="17">
        <f>E63+H63+K63</f>
        <v>4884.47</v>
      </c>
      <c r="Q63" s="8">
        <v>5296.29</v>
      </c>
      <c r="R63" s="24">
        <v>4884.47</v>
      </c>
      <c r="S63" s="8"/>
      <c r="T63" s="8"/>
      <c r="U63" s="8"/>
      <c r="V63" s="22"/>
      <c r="W63" s="8"/>
      <c r="X63" s="4">
        <v>195</v>
      </c>
      <c r="Y63" s="4"/>
    </row>
    <row r="64" spans="1:25" ht="12.75">
      <c r="A64" s="4" t="s">
        <v>196</v>
      </c>
      <c r="B64" s="8">
        <f>C64+F64+I64</f>
        <v>288</v>
      </c>
      <c r="C64" s="8">
        <v>0</v>
      </c>
      <c r="D64" s="8"/>
      <c r="E64" s="8">
        <v>0</v>
      </c>
      <c r="F64" s="8">
        <v>144</v>
      </c>
      <c r="G64" s="8"/>
      <c r="H64" s="8">
        <v>104.09</v>
      </c>
      <c r="I64" s="8">
        <v>144</v>
      </c>
      <c r="J64" s="8"/>
      <c r="K64" s="8">
        <v>104.09</v>
      </c>
      <c r="L64" s="17"/>
      <c r="M64" s="17"/>
      <c r="N64" s="17"/>
      <c r="O64" s="17"/>
      <c r="P64" s="17">
        <f>E64+H64+K64</f>
        <v>208.18</v>
      </c>
      <c r="Q64" s="8">
        <v>200</v>
      </c>
      <c r="R64" s="24">
        <v>208.18</v>
      </c>
      <c r="S64" s="8"/>
      <c r="T64" s="8"/>
      <c r="U64" s="8"/>
      <c r="V64" s="22"/>
      <c r="W64" s="8"/>
      <c r="X64" s="4"/>
      <c r="Y64" s="4"/>
    </row>
    <row r="65" spans="1:25" ht="12.75">
      <c r="A65" s="4" t="s">
        <v>50</v>
      </c>
      <c r="B65" s="8">
        <f>C65+F65+I65</f>
        <v>3120</v>
      </c>
      <c r="C65" s="8">
        <v>728</v>
      </c>
      <c r="D65" s="8">
        <f>C65/C210*100</f>
        <v>0.30141682468968145</v>
      </c>
      <c r="E65" s="8">
        <v>526.21</v>
      </c>
      <c r="F65" s="8">
        <v>1200</v>
      </c>
      <c r="G65" s="8">
        <f>F65/F210*100</f>
        <v>0.4868786211597449</v>
      </c>
      <c r="H65" s="8">
        <v>867.38</v>
      </c>
      <c r="I65" s="8">
        <v>1192</v>
      </c>
      <c r="J65" s="8">
        <f>I65/I210*100</f>
        <v>0.42851493690908443</v>
      </c>
      <c r="K65" s="8">
        <v>861.6</v>
      </c>
      <c r="L65" s="17">
        <f>E65+H65+K65</f>
        <v>2255.19</v>
      </c>
      <c r="M65" s="17">
        <v>2194.9</v>
      </c>
      <c r="N65" s="17">
        <f>M65/N12*100</f>
        <v>0.40315824496540786</v>
      </c>
      <c r="O65" s="17">
        <f>N65*O12</f>
        <v>0.7000762292175314</v>
      </c>
      <c r="P65" s="17">
        <f>E65+H65+K65</f>
        <v>2255.19</v>
      </c>
      <c r="Q65" s="8">
        <v>2195.6</v>
      </c>
      <c r="R65" s="24">
        <v>2255.19</v>
      </c>
      <c r="S65" s="8"/>
      <c r="T65" s="8"/>
      <c r="U65" s="8"/>
      <c r="V65" s="22"/>
      <c r="W65" s="8"/>
      <c r="X65" s="4">
        <v>291</v>
      </c>
      <c r="Y65" s="4"/>
    </row>
    <row r="66" spans="1:25" ht="12.75">
      <c r="A66" s="4" t="s">
        <v>51</v>
      </c>
      <c r="B66" s="8">
        <f>C66+F66+I66</f>
        <v>1392</v>
      </c>
      <c r="C66" s="8">
        <v>736</v>
      </c>
      <c r="D66" s="8">
        <f>C66/C210*100</f>
        <v>0.30472909748846916</v>
      </c>
      <c r="E66" s="23">
        <v>532</v>
      </c>
      <c r="F66" s="8">
        <v>264</v>
      </c>
      <c r="G66" s="8">
        <f>F66/F210*100</f>
        <v>0.10711329665514388</v>
      </c>
      <c r="H66" s="8">
        <v>190.83</v>
      </c>
      <c r="I66" s="8">
        <v>392</v>
      </c>
      <c r="J66" s="8">
        <f>I66/I210*100</f>
        <v>0.14092101952043715</v>
      </c>
      <c r="K66" s="8">
        <v>283.35</v>
      </c>
      <c r="L66" s="17">
        <f>E66+H66+K66</f>
        <v>1006.1800000000001</v>
      </c>
      <c r="M66" s="17">
        <v>534.65</v>
      </c>
      <c r="N66" s="17">
        <f>M66/N12*100</f>
        <v>0.09820427157080289</v>
      </c>
      <c r="O66" s="17">
        <f>N66*O12</f>
        <v>0.1705297534972678</v>
      </c>
      <c r="P66" s="17">
        <f>E66+H66+K66</f>
        <v>1006.1800000000001</v>
      </c>
      <c r="Q66" s="8">
        <v>534.82</v>
      </c>
      <c r="R66" s="24">
        <v>1006.18</v>
      </c>
      <c r="S66" s="8"/>
      <c r="T66" s="8"/>
      <c r="U66" s="8"/>
      <c r="V66" s="22"/>
      <c r="W66" s="8"/>
      <c r="X66" s="4">
        <v>127</v>
      </c>
      <c r="Y66" s="4"/>
    </row>
    <row r="67" spans="1:25" ht="12.75" hidden="1">
      <c r="A67" s="4"/>
      <c r="B67" s="8"/>
      <c r="C67" s="8"/>
      <c r="D67" s="8"/>
      <c r="E67" s="8"/>
      <c r="F67" s="8"/>
      <c r="G67" s="8"/>
      <c r="H67" s="8"/>
      <c r="I67" s="8"/>
      <c r="J67" s="8"/>
      <c r="K67" s="8"/>
      <c r="L67" s="17"/>
      <c r="M67" s="17"/>
      <c r="N67" s="17"/>
      <c r="O67" s="17"/>
      <c r="P67" s="17"/>
      <c r="Q67" s="8"/>
      <c r="R67" s="24"/>
      <c r="S67" s="8"/>
      <c r="T67" s="8"/>
      <c r="U67" s="8"/>
      <c r="V67" s="22"/>
      <c r="W67" s="8"/>
      <c r="X67" s="4"/>
      <c r="Y67" s="4"/>
    </row>
    <row r="68" spans="1:25" ht="12.75" hidden="1">
      <c r="A68" s="3" t="s">
        <v>14</v>
      </c>
      <c r="B68" s="8"/>
      <c r="C68" s="3"/>
      <c r="D68" s="8"/>
      <c r="E68" s="3"/>
      <c r="F68" s="3"/>
      <c r="G68" s="8"/>
      <c r="H68" s="3"/>
      <c r="I68" s="3"/>
      <c r="J68" s="3"/>
      <c r="K68" s="3"/>
      <c r="L68" s="18"/>
      <c r="M68" s="18"/>
      <c r="N68" s="18"/>
      <c r="O68" s="18"/>
      <c r="P68" s="18"/>
      <c r="Q68" s="3"/>
      <c r="R68" s="25"/>
      <c r="S68" s="8"/>
      <c r="T68" s="3"/>
      <c r="U68" s="3"/>
      <c r="V68" s="16"/>
      <c r="W68" s="3"/>
      <c r="X68" s="3"/>
      <c r="Y68" s="3"/>
    </row>
    <row r="69" spans="1:25" ht="12.75" hidden="1">
      <c r="A69" s="3"/>
      <c r="B69" s="8"/>
      <c r="C69" s="3"/>
      <c r="D69" s="8"/>
      <c r="E69" s="3"/>
      <c r="F69" s="3"/>
      <c r="G69" s="8"/>
      <c r="H69" s="3"/>
      <c r="I69" s="3"/>
      <c r="J69" s="3"/>
      <c r="K69" s="3"/>
      <c r="L69" s="18"/>
      <c r="M69" s="18"/>
      <c r="N69" s="18"/>
      <c r="O69" s="18"/>
      <c r="P69" s="18"/>
      <c r="Q69" s="3"/>
      <c r="R69" s="25"/>
      <c r="S69" s="8"/>
      <c r="T69" s="7"/>
      <c r="U69" s="7"/>
      <c r="V69" s="16"/>
      <c r="W69" s="3"/>
      <c r="X69" s="3" t="s">
        <v>52</v>
      </c>
      <c r="Y69" s="3" t="s">
        <v>53</v>
      </c>
    </row>
    <row r="70" spans="1:25" ht="12.75" hidden="1">
      <c r="A70" s="3"/>
      <c r="B70" s="8"/>
      <c r="C70" s="3"/>
      <c r="D70" s="8"/>
      <c r="E70" s="3"/>
      <c r="F70" s="3"/>
      <c r="G70" s="8"/>
      <c r="H70" s="3"/>
      <c r="I70" s="3"/>
      <c r="J70" s="3"/>
      <c r="K70" s="3"/>
      <c r="L70" s="18"/>
      <c r="M70" s="18"/>
      <c r="N70" s="18"/>
      <c r="O70" s="18"/>
      <c r="P70" s="18"/>
      <c r="Q70" s="3"/>
      <c r="R70" s="25"/>
      <c r="S70" s="8"/>
      <c r="T70" s="7"/>
      <c r="U70" s="7"/>
      <c r="V70" s="16"/>
      <c r="W70" s="3"/>
      <c r="X70" s="3"/>
      <c r="Y70" s="3"/>
    </row>
    <row r="71" spans="1:25" ht="12.75">
      <c r="A71" s="4" t="s">
        <v>54</v>
      </c>
      <c r="B71" s="8">
        <v>0</v>
      </c>
      <c r="C71" s="8">
        <v>0</v>
      </c>
      <c r="D71" s="8">
        <f>C71/C210*100</f>
        <v>0</v>
      </c>
      <c r="E71" s="8">
        <v>0</v>
      </c>
      <c r="F71" s="8">
        <v>0</v>
      </c>
      <c r="G71" s="8">
        <f>F71/F210*100</f>
        <v>0</v>
      </c>
      <c r="H71" s="8">
        <v>0</v>
      </c>
      <c r="I71" s="8">
        <v>0</v>
      </c>
      <c r="J71" s="8">
        <f>I71/I210*100</f>
        <v>0</v>
      </c>
      <c r="K71" s="8">
        <v>0</v>
      </c>
      <c r="L71" s="17">
        <f aca="true" t="shared" si="4" ref="L71:L115">E71+H71+K71</f>
        <v>0</v>
      </c>
      <c r="M71" s="17">
        <v>3467.14</v>
      </c>
      <c r="N71" s="17">
        <f>M71/N12*100</f>
        <v>0.6368427160459993</v>
      </c>
      <c r="O71" s="17">
        <f>N71*O12</f>
        <v>1.1058646395595568</v>
      </c>
      <c r="P71" s="17">
        <f aca="true" t="shared" si="5" ref="P71:P115">E71+H71+K71</f>
        <v>0</v>
      </c>
      <c r="Q71" s="8">
        <v>3468.25</v>
      </c>
      <c r="R71" s="24">
        <v>0</v>
      </c>
      <c r="S71" s="8"/>
      <c r="T71" s="8"/>
      <c r="U71" s="8"/>
      <c r="V71" s="22"/>
      <c r="W71" s="8"/>
      <c r="X71" s="4">
        <v>157</v>
      </c>
      <c r="Y71" s="4"/>
    </row>
    <row r="72" spans="1:25" ht="12.75">
      <c r="A72" s="4" t="s">
        <v>164</v>
      </c>
      <c r="B72" s="8">
        <v>0</v>
      </c>
      <c r="C72" s="8">
        <v>0</v>
      </c>
      <c r="D72" s="8">
        <f>C72/C210*100</f>
        <v>0</v>
      </c>
      <c r="E72" s="8">
        <v>0</v>
      </c>
      <c r="F72" s="8">
        <v>0</v>
      </c>
      <c r="G72" s="8">
        <f>F72/F210*100</f>
        <v>0</v>
      </c>
      <c r="H72" s="8">
        <v>0</v>
      </c>
      <c r="I72" s="8">
        <v>0</v>
      </c>
      <c r="J72" s="8">
        <f>I72/I210*100</f>
        <v>0</v>
      </c>
      <c r="K72" s="8">
        <v>0</v>
      </c>
      <c r="L72" s="17">
        <f t="shared" si="4"/>
        <v>0</v>
      </c>
      <c r="M72" s="17">
        <v>214.52</v>
      </c>
      <c r="N72" s="17">
        <f>M72/N12*100</f>
        <v>0.03940293713152275</v>
      </c>
      <c r="O72" s="17">
        <f>N72*O12</f>
        <v>0.06842241227014663</v>
      </c>
      <c r="P72" s="17">
        <f t="shared" si="5"/>
        <v>0</v>
      </c>
      <c r="Q72" s="8">
        <v>214.59</v>
      </c>
      <c r="R72" s="24">
        <v>0</v>
      </c>
      <c r="S72" s="8"/>
      <c r="T72" s="8"/>
      <c r="U72" s="8"/>
      <c r="V72" s="22"/>
      <c r="W72" s="8"/>
      <c r="X72" s="4"/>
      <c r="Y72" s="4"/>
    </row>
    <row r="73" spans="1:25" ht="12.75">
      <c r="A73" s="4" t="s">
        <v>55</v>
      </c>
      <c r="B73" s="8">
        <f aca="true" t="shared" si="6" ref="B73:B79">C73+F73+I73</f>
        <v>495</v>
      </c>
      <c r="C73" s="8">
        <v>495</v>
      </c>
      <c r="D73" s="8">
        <f>C73/C210*100</f>
        <v>0.20494687942498946</v>
      </c>
      <c r="E73" s="8">
        <v>357.8</v>
      </c>
      <c r="F73" s="8">
        <v>0</v>
      </c>
      <c r="G73" s="8">
        <f>F73/F210*100</f>
        <v>0</v>
      </c>
      <c r="H73" s="8">
        <v>0</v>
      </c>
      <c r="I73" s="8">
        <v>0</v>
      </c>
      <c r="J73" s="8">
        <f>I73/I210*100</f>
        <v>0</v>
      </c>
      <c r="K73" s="8">
        <v>0</v>
      </c>
      <c r="L73" s="17">
        <f t="shared" si="4"/>
        <v>357.8</v>
      </c>
      <c r="M73" s="17">
        <v>1126.42</v>
      </c>
      <c r="N73" s="17">
        <f>M73/N12*100</f>
        <v>0.2069003190550525</v>
      </c>
      <c r="O73" s="17">
        <f>N73*O12</f>
        <v>0.35927826603271756</v>
      </c>
      <c r="P73" s="17">
        <f t="shared" si="5"/>
        <v>357.8</v>
      </c>
      <c r="Q73" s="8">
        <v>1126.78</v>
      </c>
      <c r="R73" s="24">
        <v>357.8</v>
      </c>
      <c r="S73" s="8"/>
      <c r="T73" s="8"/>
      <c r="U73" s="8"/>
      <c r="V73" s="22"/>
      <c r="W73" s="8"/>
      <c r="X73" s="4">
        <v>124</v>
      </c>
      <c r="Y73" s="4"/>
    </row>
    <row r="74" spans="1:25" ht="12.75">
      <c r="A74" s="4" t="s">
        <v>56</v>
      </c>
      <c r="B74" s="8">
        <f t="shared" si="6"/>
        <v>1390</v>
      </c>
      <c r="C74" s="8">
        <v>528</v>
      </c>
      <c r="D74" s="8">
        <f>C74/C210*100</f>
        <v>0.21861000471998876</v>
      </c>
      <c r="E74" s="8">
        <v>381.65</v>
      </c>
      <c r="F74" s="8">
        <v>144</v>
      </c>
      <c r="G74" s="8">
        <f>F74/F210*100</f>
        <v>0.05842543453916939</v>
      </c>
      <c r="H74" s="8">
        <v>104.09</v>
      </c>
      <c r="I74" s="8">
        <v>718</v>
      </c>
      <c r="J74" s="8">
        <f>I74/I210*100</f>
        <v>0.2581155408563109</v>
      </c>
      <c r="K74" s="8">
        <v>518.98</v>
      </c>
      <c r="L74" s="17">
        <f t="shared" si="4"/>
        <v>1004.72</v>
      </c>
      <c r="M74" s="17">
        <v>975.66</v>
      </c>
      <c r="N74" s="17">
        <f>M74/N12*100</f>
        <v>0.17920879005100449</v>
      </c>
      <c r="O74" s="17">
        <f>N74*O12</f>
        <v>0.31119247974776826</v>
      </c>
      <c r="P74" s="17">
        <f t="shared" si="5"/>
        <v>1004.72</v>
      </c>
      <c r="Q74" s="22">
        <v>975.97</v>
      </c>
      <c r="R74" s="24">
        <v>1004.72</v>
      </c>
      <c r="S74" s="8"/>
      <c r="T74" s="8"/>
      <c r="U74" s="8"/>
      <c r="V74" s="22"/>
      <c r="W74" s="8"/>
      <c r="X74" s="4">
        <v>143</v>
      </c>
      <c r="Y74" s="4"/>
    </row>
    <row r="75" spans="1:25" ht="12.75">
      <c r="A75" s="4" t="s">
        <v>57</v>
      </c>
      <c r="B75" s="8">
        <f t="shared" si="6"/>
        <v>426</v>
      </c>
      <c r="C75" s="8">
        <v>0</v>
      </c>
      <c r="D75" s="8">
        <f>C75/C210*100</f>
        <v>0</v>
      </c>
      <c r="E75" s="8">
        <v>0</v>
      </c>
      <c r="F75" s="8">
        <v>270</v>
      </c>
      <c r="G75" s="8">
        <f>F75/F210*100</f>
        <v>0.1095476897609426</v>
      </c>
      <c r="H75" s="8">
        <v>195.16</v>
      </c>
      <c r="I75" s="8">
        <v>156</v>
      </c>
      <c r="J75" s="8">
        <f>I75/I210*100</f>
        <v>0.05608081389078621</v>
      </c>
      <c r="K75" s="8">
        <v>112.76</v>
      </c>
      <c r="L75" s="17">
        <f t="shared" si="4"/>
        <v>307.92</v>
      </c>
      <c r="M75" s="17">
        <v>298.28</v>
      </c>
      <c r="N75" s="17">
        <f>M75/N12*100</f>
        <v>0.05478793626510631</v>
      </c>
      <c r="O75" s="17">
        <f>N75*O12</f>
        <v>0.09513815556563181</v>
      </c>
      <c r="P75" s="17">
        <f t="shared" si="5"/>
        <v>307.92</v>
      </c>
      <c r="Q75" s="22">
        <v>298.38</v>
      </c>
      <c r="R75" s="24">
        <v>307.92</v>
      </c>
      <c r="S75" s="8"/>
      <c r="T75" s="8"/>
      <c r="U75" s="8"/>
      <c r="V75" s="22"/>
      <c r="W75" s="8"/>
      <c r="X75" s="4">
        <v>47</v>
      </c>
      <c r="Y75" s="4"/>
    </row>
    <row r="76" spans="1:25" ht="12.75">
      <c r="A76" s="4" t="s">
        <v>58</v>
      </c>
      <c r="B76" s="8">
        <f t="shared" si="6"/>
        <v>348</v>
      </c>
      <c r="C76" s="8">
        <v>0</v>
      </c>
      <c r="D76" s="8">
        <f>C76/C210*100</f>
        <v>0</v>
      </c>
      <c r="E76" s="8">
        <v>0</v>
      </c>
      <c r="F76" s="8">
        <v>0</v>
      </c>
      <c r="G76" s="8">
        <f>F76/F210*100</f>
        <v>0</v>
      </c>
      <c r="H76" s="8">
        <v>0</v>
      </c>
      <c r="I76" s="8">
        <v>348</v>
      </c>
      <c r="J76" s="8">
        <f>I76/I210*100</f>
        <v>0.12510335406406156</v>
      </c>
      <c r="K76" s="8">
        <v>251.54</v>
      </c>
      <c r="L76" s="17">
        <f t="shared" si="4"/>
        <v>251.54</v>
      </c>
      <c r="M76" s="17">
        <v>134.96</v>
      </c>
      <c r="N76" s="17">
        <f>M76/N12*100</f>
        <v>0.02478939210922203</v>
      </c>
      <c r="O76" s="17">
        <f>N76*O12</f>
        <v>0.04304628360982187</v>
      </c>
      <c r="P76" s="17">
        <f t="shared" si="5"/>
        <v>251.54</v>
      </c>
      <c r="Q76" s="22">
        <v>135</v>
      </c>
      <c r="R76" s="24">
        <v>251.54</v>
      </c>
      <c r="S76" s="8"/>
      <c r="T76" s="8"/>
      <c r="U76" s="8"/>
      <c r="V76" s="22"/>
      <c r="W76" s="8"/>
      <c r="X76" s="4">
        <v>42</v>
      </c>
      <c r="Y76" s="4"/>
    </row>
    <row r="77" spans="1:25" ht="12.75">
      <c r="A77" s="4" t="s">
        <v>59</v>
      </c>
      <c r="B77" s="8">
        <f t="shared" si="6"/>
        <v>504</v>
      </c>
      <c r="C77" s="8">
        <v>0</v>
      </c>
      <c r="D77" s="8">
        <f>C77/C210*100</f>
        <v>0</v>
      </c>
      <c r="E77" s="8">
        <v>0</v>
      </c>
      <c r="F77" s="8">
        <v>504</v>
      </c>
      <c r="G77" s="8">
        <f>F77/F210*100</f>
        <v>0.20448902088709286</v>
      </c>
      <c r="H77" s="8">
        <v>364.3</v>
      </c>
      <c r="I77" s="8">
        <v>0</v>
      </c>
      <c r="J77" s="8">
        <f>I77/I210*100</f>
        <v>0</v>
      </c>
      <c r="K77" s="8">
        <v>0</v>
      </c>
      <c r="L77" s="17">
        <f t="shared" si="4"/>
        <v>364.3</v>
      </c>
      <c r="M77" s="17">
        <v>328.06</v>
      </c>
      <c r="N77" s="17">
        <f>M77/N12*100</f>
        <v>0.060257913273202277</v>
      </c>
      <c r="O77" s="17">
        <f>N77*O12</f>
        <v>0.1046366612406503</v>
      </c>
      <c r="P77" s="17">
        <f t="shared" si="5"/>
        <v>364.3</v>
      </c>
      <c r="Q77" s="22">
        <v>328.16</v>
      </c>
      <c r="R77" s="24">
        <v>364.3</v>
      </c>
      <c r="S77" s="8"/>
      <c r="T77" s="8"/>
      <c r="U77" s="8"/>
      <c r="V77" s="22"/>
      <c r="W77" s="8"/>
      <c r="X77" s="4">
        <v>16</v>
      </c>
      <c r="Y77" s="4"/>
    </row>
    <row r="78" spans="1:25" ht="12.75">
      <c r="A78" s="4" t="s">
        <v>60</v>
      </c>
      <c r="B78" s="8">
        <f t="shared" si="6"/>
        <v>488</v>
      </c>
      <c r="C78" s="8">
        <v>0</v>
      </c>
      <c r="D78" s="8">
        <f>C78/C210*100</f>
        <v>0</v>
      </c>
      <c r="E78" s="8">
        <v>0</v>
      </c>
      <c r="F78" s="8">
        <v>0</v>
      </c>
      <c r="G78" s="8">
        <f>F78/F210*100</f>
        <v>0</v>
      </c>
      <c r="H78" s="8">
        <v>0</v>
      </c>
      <c r="I78" s="8">
        <v>488</v>
      </c>
      <c r="J78" s="8">
        <f>I78/I210*100</f>
        <v>0.17543228960707483</v>
      </c>
      <c r="K78" s="8">
        <v>352.74</v>
      </c>
      <c r="L78" s="17">
        <f t="shared" si="4"/>
        <v>352.74</v>
      </c>
      <c r="M78" s="17">
        <v>352.33</v>
      </c>
      <c r="N78" s="17">
        <f>M78/N12*100</f>
        <v>0.06471581595911528</v>
      </c>
      <c r="O78" s="17">
        <f>N78*O12</f>
        <v>0.11237772009668451</v>
      </c>
      <c r="P78" s="17">
        <f t="shared" si="5"/>
        <v>352.74</v>
      </c>
      <c r="Q78" s="22">
        <v>352.44</v>
      </c>
      <c r="R78" s="24">
        <v>352.74</v>
      </c>
      <c r="S78" s="8"/>
      <c r="T78" s="8"/>
      <c r="U78" s="8"/>
      <c r="V78" s="22"/>
      <c r="W78" s="8"/>
      <c r="X78" s="4">
        <v>48</v>
      </c>
      <c r="Y78" s="4"/>
    </row>
    <row r="79" spans="1:25" ht="12.75">
      <c r="A79" s="4" t="s">
        <v>197</v>
      </c>
      <c r="B79" s="8">
        <f t="shared" si="6"/>
        <v>435</v>
      </c>
      <c r="C79" s="8">
        <v>0</v>
      </c>
      <c r="D79" s="8"/>
      <c r="E79" s="8">
        <v>0</v>
      </c>
      <c r="F79" s="8">
        <v>0</v>
      </c>
      <c r="G79" s="8"/>
      <c r="H79" s="8">
        <v>0</v>
      </c>
      <c r="I79" s="8">
        <v>435</v>
      </c>
      <c r="J79" s="8"/>
      <c r="K79" s="8">
        <v>314.43</v>
      </c>
      <c r="L79" s="17">
        <f t="shared" si="4"/>
        <v>314.43</v>
      </c>
      <c r="M79" s="17"/>
      <c r="N79" s="17"/>
      <c r="O79" s="17"/>
      <c r="P79" s="17">
        <f t="shared" si="5"/>
        <v>314.43</v>
      </c>
      <c r="Q79" s="22">
        <v>0</v>
      </c>
      <c r="R79" s="24">
        <v>314.43</v>
      </c>
      <c r="S79" s="8"/>
      <c r="T79" s="8"/>
      <c r="U79" s="8"/>
      <c r="V79" s="22"/>
      <c r="W79" s="8"/>
      <c r="X79" s="4"/>
      <c r="Y79" s="4"/>
    </row>
    <row r="80" spans="1:25" ht="12.75">
      <c r="A80" s="4" t="s">
        <v>165</v>
      </c>
      <c r="B80" s="8">
        <f>C80+F80+I80</f>
        <v>396</v>
      </c>
      <c r="C80" s="8">
        <v>0</v>
      </c>
      <c r="D80" s="8">
        <f>C80/C210*100</f>
        <v>0</v>
      </c>
      <c r="E80" s="8">
        <v>0</v>
      </c>
      <c r="F80" s="8">
        <v>0</v>
      </c>
      <c r="G80" s="8">
        <f>F80/F210*100</f>
        <v>0</v>
      </c>
      <c r="H80" s="8">
        <v>0</v>
      </c>
      <c r="I80" s="8">
        <v>396</v>
      </c>
      <c r="J80" s="8">
        <f>I80/I210*100</f>
        <v>0.14235898910738037</v>
      </c>
      <c r="K80" s="8">
        <v>286.24</v>
      </c>
      <c r="L80" s="17">
        <f t="shared" si="4"/>
        <v>286.24</v>
      </c>
      <c r="M80" s="17">
        <v>127.86</v>
      </c>
      <c r="N80" s="17">
        <f>M80/N12*100</f>
        <v>0.023485267302053414</v>
      </c>
      <c r="O80" s="17">
        <f>N80*O12</f>
        <v>0.04078169696466971</v>
      </c>
      <c r="P80" s="17">
        <f t="shared" si="5"/>
        <v>286.24</v>
      </c>
      <c r="Q80" s="22">
        <v>127.9</v>
      </c>
      <c r="R80" s="24">
        <v>286.24</v>
      </c>
      <c r="S80" s="8"/>
      <c r="T80" s="8"/>
      <c r="U80" s="8"/>
      <c r="V80" s="22"/>
      <c r="W80" s="8"/>
      <c r="X80" s="4"/>
      <c r="Y80" s="4"/>
    </row>
    <row r="81" spans="1:25" ht="12.75">
      <c r="A81" s="4" t="s">
        <v>61</v>
      </c>
      <c r="B81" s="8">
        <f aca="true" t="shared" si="7" ref="B81:B91">C81+F81+I81</f>
        <v>1302</v>
      </c>
      <c r="C81" s="8">
        <v>0</v>
      </c>
      <c r="D81" s="8">
        <f>C81/C210*100</f>
        <v>0</v>
      </c>
      <c r="E81" s="8">
        <v>0</v>
      </c>
      <c r="F81" s="8">
        <v>0</v>
      </c>
      <c r="G81" s="8">
        <f>F81/F210*100</f>
        <v>0</v>
      </c>
      <c r="H81" s="8">
        <v>0</v>
      </c>
      <c r="I81" s="8">
        <v>1302</v>
      </c>
      <c r="J81" s="8">
        <f>I81/I210*100</f>
        <v>0.46805910055002337</v>
      </c>
      <c r="K81" s="8">
        <v>941.11</v>
      </c>
      <c r="L81" s="17">
        <f t="shared" si="4"/>
        <v>941.11</v>
      </c>
      <c r="M81" s="17">
        <v>917.75</v>
      </c>
      <c r="N81" s="17">
        <f>M81/N12*100</f>
        <v>0.16857190729281651</v>
      </c>
      <c r="O81" s="17">
        <f>N81*O12</f>
        <v>0.29272174557583003</v>
      </c>
      <c r="P81" s="17">
        <f t="shared" si="5"/>
        <v>941.11</v>
      </c>
      <c r="Q81" s="22">
        <v>918.04</v>
      </c>
      <c r="R81" s="24">
        <v>941.11</v>
      </c>
      <c r="S81" s="8"/>
      <c r="T81" s="8"/>
      <c r="U81" s="8"/>
      <c r="V81" s="22"/>
      <c r="W81" s="8"/>
      <c r="X81" s="4">
        <v>676</v>
      </c>
      <c r="Y81" s="4"/>
    </row>
    <row r="82" spans="1:25" ht="12.75">
      <c r="A82" s="4" t="s">
        <v>62</v>
      </c>
      <c r="B82" s="8">
        <f t="shared" si="7"/>
        <v>498</v>
      </c>
      <c r="C82" s="8">
        <v>0</v>
      </c>
      <c r="D82" s="8">
        <f>C82/C210*100</f>
        <v>0</v>
      </c>
      <c r="E82" s="8">
        <v>0</v>
      </c>
      <c r="F82" s="8">
        <v>207</v>
      </c>
      <c r="G82" s="8">
        <f>F82/F210*100</f>
        <v>0.08398656215005598</v>
      </c>
      <c r="H82" s="8">
        <v>149.63</v>
      </c>
      <c r="I82" s="8">
        <v>291</v>
      </c>
      <c r="J82" s="8">
        <f>I82/I210*100</f>
        <v>0.10461228745012044</v>
      </c>
      <c r="K82" s="8">
        <v>210.34</v>
      </c>
      <c r="L82" s="17">
        <f t="shared" si="4"/>
        <v>359.97</v>
      </c>
      <c r="M82" s="17">
        <v>249.01</v>
      </c>
      <c r="N82" s="17">
        <f>M82/N12*100</f>
        <v>0.045738044821557335</v>
      </c>
      <c r="O82" s="17">
        <f>N82*O12</f>
        <v>0.07942320007173788</v>
      </c>
      <c r="P82" s="17">
        <f t="shared" si="5"/>
        <v>359.97</v>
      </c>
      <c r="Q82" s="22">
        <v>249.09</v>
      </c>
      <c r="R82" s="24">
        <v>359.97</v>
      </c>
      <c r="S82" s="8"/>
      <c r="T82" s="8"/>
      <c r="U82" s="8"/>
      <c r="V82" s="22"/>
      <c r="W82" s="8"/>
      <c r="X82" s="4">
        <v>62</v>
      </c>
      <c r="Y82" s="4"/>
    </row>
    <row r="83" spans="1:25" ht="12.75">
      <c r="A83" s="4" t="s">
        <v>63</v>
      </c>
      <c r="B83" s="8">
        <f t="shared" si="7"/>
        <v>6040.5</v>
      </c>
      <c r="C83" s="8">
        <v>1656</v>
      </c>
      <c r="D83" s="8">
        <f>C83/C210*100</f>
        <v>0.6856404693490555</v>
      </c>
      <c r="E83" s="8">
        <v>1196.99</v>
      </c>
      <c r="F83" s="8">
        <v>688.5</v>
      </c>
      <c r="G83" s="8">
        <f>F83/F210*100</f>
        <v>0.27934660889040364</v>
      </c>
      <c r="H83" s="8">
        <v>497.66</v>
      </c>
      <c r="I83" s="8">
        <v>3696</v>
      </c>
      <c r="J83" s="8">
        <f>I83/I210*100</f>
        <v>1.3286838983355502</v>
      </c>
      <c r="K83" s="8">
        <v>2671.55</v>
      </c>
      <c r="L83" s="17">
        <f t="shared" si="4"/>
        <v>4366.200000000001</v>
      </c>
      <c r="M83" s="17">
        <v>4976.05</v>
      </c>
      <c r="N83" s="17">
        <f>M83/N12*100</f>
        <v>0.9139986262973792</v>
      </c>
      <c r="O83" s="17">
        <f>N83*O12</f>
        <v>1.587140334592873</v>
      </c>
      <c r="P83" s="17">
        <f t="shared" si="5"/>
        <v>4366.200000000001</v>
      </c>
      <c r="Q83" s="22">
        <v>4977.64</v>
      </c>
      <c r="R83" s="24">
        <v>4366.2</v>
      </c>
      <c r="S83" s="8"/>
      <c r="T83" s="8"/>
      <c r="U83" s="8"/>
      <c r="V83" s="22"/>
      <c r="W83" s="8"/>
      <c r="X83" s="4">
        <v>384</v>
      </c>
      <c r="Y83" s="4"/>
    </row>
    <row r="84" spans="1:25" ht="12.75">
      <c r="A84" s="4" t="s">
        <v>64</v>
      </c>
      <c r="B84" s="8">
        <f t="shared" si="7"/>
        <v>1344</v>
      </c>
      <c r="C84" s="8">
        <v>0</v>
      </c>
      <c r="D84" s="8">
        <f>C84/C210*100</f>
        <v>0</v>
      </c>
      <c r="E84" s="8">
        <v>0</v>
      </c>
      <c r="F84" s="8">
        <v>420</v>
      </c>
      <c r="G84" s="8">
        <f>F84/F210*100</f>
        <v>0.1704075174059107</v>
      </c>
      <c r="H84" s="8">
        <v>303.58</v>
      </c>
      <c r="I84" s="8">
        <v>924</v>
      </c>
      <c r="J84" s="8">
        <f>I84/I210*100</f>
        <v>0.33217097458388756</v>
      </c>
      <c r="K84" s="8">
        <v>667.89</v>
      </c>
      <c r="L84" s="17">
        <f t="shared" si="4"/>
        <v>971.47</v>
      </c>
      <c r="M84" s="17">
        <v>1507.91</v>
      </c>
      <c r="N84" s="17">
        <f>M84/N12*100</f>
        <v>0.27697223070107435</v>
      </c>
      <c r="O84" s="17">
        <f>N84*O12</f>
        <v>0.4809567391678016</v>
      </c>
      <c r="P84" s="17">
        <f t="shared" si="5"/>
        <v>971.47</v>
      </c>
      <c r="Q84" s="22">
        <v>1508.39</v>
      </c>
      <c r="R84" s="24">
        <v>971.47</v>
      </c>
      <c r="S84" s="8"/>
      <c r="T84" s="8"/>
      <c r="U84" s="8"/>
      <c r="V84" s="22"/>
      <c r="W84" s="8"/>
      <c r="X84" s="4">
        <v>104</v>
      </c>
      <c r="Y84" s="4"/>
    </row>
    <row r="85" spans="1:25" ht="12.75">
      <c r="A85" s="4" t="s">
        <v>65</v>
      </c>
      <c r="B85" s="8">
        <f t="shared" si="7"/>
        <v>686</v>
      </c>
      <c r="C85" s="8">
        <v>0</v>
      </c>
      <c r="D85" s="8">
        <f>C85/C210*100</f>
        <v>0</v>
      </c>
      <c r="E85" s="8">
        <v>0</v>
      </c>
      <c r="F85" s="8">
        <v>108</v>
      </c>
      <c r="G85" s="8">
        <f>F85/F210*100</f>
        <v>0.043819075904377044</v>
      </c>
      <c r="H85" s="8">
        <v>78.07</v>
      </c>
      <c r="I85" s="8">
        <v>578</v>
      </c>
      <c r="J85" s="8">
        <f>I85/I210*100</f>
        <v>0.20778660531329762</v>
      </c>
      <c r="K85" s="8">
        <v>417.79</v>
      </c>
      <c r="L85" s="17">
        <f t="shared" si="4"/>
        <v>495.86</v>
      </c>
      <c r="M85" s="17">
        <v>477.34</v>
      </c>
      <c r="N85" s="17">
        <f>M85/N12*100</f>
        <v>0.08767759654279819</v>
      </c>
      <c r="O85" s="17">
        <f>N85*O12</f>
        <v>0.1522503928446382</v>
      </c>
      <c r="P85" s="17">
        <f t="shared" si="5"/>
        <v>495.86</v>
      </c>
      <c r="Q85" s="22">
        <v>477.49</v>
      </c>
      <c r="R85" s="24">
        <v>495.86</v>
      </c>
      <c r="S85" s="8"/>
      <c r="T85" s="8"/>
      <c r="U85" s="8"/>
      <c r="V85" s="22"/>
      <c r="W85" s="8"/>
      <c r="X85" s="4">
        <v>48</v>
      </c>
      <c r="Y85" s="4"/>
    </row>
    <row r="86" spans="1:25" ht="12.75">
      <c r="A86" s="4" t="s">
        <v>66</v>
      </c>
      <c r="B86" s="8">
        <f t="shared" si="7"/>
        <v>4184</v>
      </c>
      <c r="C86" s="8">
        <v>0</v>
      </c>
      <c r="D86" s="8">
        <f>C86/C210*100</f>
        <v>0</v>
      </c>
      <c r="E86" s="8">
        <v>0</v>
      </c>
      <c r="F86" s="8">
        <v>0</v>
      </c>
      <c r="G86" s="8">
        <f>F86/F210*100</f>
        <v>0</v>
      </c>
      <c r="H86" s="8">
        <v>0</v>
      </c>
      <c r="I86" s="8">
        <v>4184</v>
      </c>
      <c r="J86" s="8">
        <f>I86/I210*100</f>
        <v>1.504116187942625</v>
      </c>
      <c r="K86" s="8">
        <v>3024.28</v>
      </c>
      <c r="L86" s="17">
        <f t="shared" si="4"/>
        <v>3024.28</v>
      </c>
      <c r="M86" s="17">
        <v>3129.37</v>
      </c>
      <c r="N86" s="17">
        <f>M86/N12*100</f>
        <v>0.5748012743393313</v>
      </c>
      <c r="O86" s="17">
        <f>N86*O12</f>
        <v>0.998130916864762</v>
      </c>
      <c r="P86" s="17">
        <f t="shared" si="5"/>
        <v>3024.28</v>
      </c>
      <c r="Q86" s="22">
        <v>3130.37</v>
      </c>
      <c r="R86" s="24">
        <v>3024.28</v>
      </c>
      <c r="S86" s="8"/>
      <c r="T86" s="8"/>
      <c r="U86" s="8"/>
      <c r="V86" s="22"/>
      <c r="W86" s="8"/>
      <c r="X86" s="4">
        <v>586</v>
      </c>
      <c r="Y86" s="4"/>
    </row>
    <row r="87" spans="1:25" ht="12.75">
      <c r="A87" s="4" t="s">
        <v>67</v>
      </c>
      <c r="B87" s="8">
        <f t="shared" si="7"/>
        <v>648</v>
      </c>
      <c r="C87" s="8">
        <v>0</v>
      </c>
      <c r="D87" s="8">
        <f>C87/C210*100</f>
        <v>0</v>
      </c>
      <c r="E87" s="8">
        <v>0</v>
      </c>
      <c r="F87" s="8">
        <v>0</v>
      </c>
      <c r="G87" s="8">
        <f>F87/F210*100</f>
        <v>0</v>
      </c>
      <c r="H87" s="8">
        <v>0</v>
      </c>
      <c r="I87" s="8">
        <v>648</v>
      </c>
      <c r="J87" s="8">
        <f>I87/I210*100</f>
        <v>0.23295107308480426</v>
      </c>
      <c r="K87" s="8">
        <v>468.39</v>
      </c>
      <c r="L87" s="17">
        <f t="shared" si="4"/>
        <v>468.39</v>
      </c>
      <c r="M87" s="17">
        <v>560.56</v>
      </c>
      <c r="N87" s="17">
        <f>M87/N12*100</f>
        <v>0.10296340871921679</v>
      </c>
      <c r="O87" s="17">
        <f>N87*O12</f>
        <v>0.17879389997274558</v>
      </c>
      <c r="P87" s="17">
        <f t="shared" si="5"/>
        <v>468.39</v>
      </c>
      <c r="Q87" s="22">
        <v>560.74</v>
      </c>
      <c r="R87" s="24">
        <v>468.39</v>
      </c>
      <c r="S87" s="8"/>
      <c r="T87" s="8"/>
      <c r="U87" s="8"/>
      <c r="V87" s="22"/>
      <c r="W87" s="8"/>
      <c r="X87" s="4">
        <v>48</v>
      </c>
      <c r="Y87" s="4"/>
    </row>
    <row r="88" spans="1:25" ht="12.75">
      <c r="A88" s="4" t="s">
        <v>166</v>
      </c>
      <c r="B88" s="8">
        <f t="shared" si="7"/>
        <v>1257</v>
      </c>
      <c r="C88" s="8">
        <v>192</v>
      </c>
      <c r="D88" s="8">
        <f>C88/C210*100</f>
        <v>0.079494547170905</v>
      </c>
      <c r="E88" s="8">
        <v>138.78</v>
      </c>
      <c r="F88" s="8">
        <v>540</v>
      </c>
      <c r="G88" s="8">
        <f>F88/F210*100</f>
        <v>0.2190953795218852</v>
      </c>
      <c r="H88" s="8">
        <v>390.33</v>
      </c>
      <c r="I88" s="8">
        <v>525</v>
      </c>
      <c r="J88" s="8">
        <f>I88/I210*100</f>
        <v>0.18873350828629976</v>
      </c>
      <c r="K88" s="8">
        <v>379.48</v>
      </c>
      <c r="L88" s="17">
        <f t="shared" si="4"/>
        <v>908.59</v>
      </c>
      <c r="M88" s="17">
        <v>2092.91</v>
      </c>
      <c r="N88" s="17">
        <f>M88/N12*100</f>
        <v>0.384424767629756</v>
      </c>
      <c r="O88" s="17">
        <f>N88*O12</f>
        <v>0.6675459204937187</v>
      </c>
      <c r="P88" s="17">
        <f t="shared" si="5"/>
        <v>908.59</v>
      </c>
      <c r="Q88" s="22">
        <v>2093.58</v>
      </c>
      <c r="R88" s="24">
        <v>908.59</v>
      </c>
      <c r="S88" s="8"/>
      <c r="T88" s="8"/>
      <c r="U88" s="8"/>
      <c r="V88" s="22"/>
      <c r="W88" s="8"/>
      <c r="X88" s="4">
        <v>180</v>
      </c>
      <c r="Y88" s="4"/>
    </row>
    <row r="89" spans="1:25" ht="12.75">
      <c r="A89" s="4" t="s">
        <v>68</v>
      </c>
      <c r="B89" s="8">
        <f t="shared" si="7"/>
        <v>4098</v>
      </c>
      <c r="C89" s="8">
        <v>360</v>
      </c>
      <c r="D89" s="8">
        <f>C89/C210*100</f>
        <v>0.14905227594544687</v>
      </c>
      <c r="E89" s="8">
        <v>260.22</v>
      </c>
      <c r="F89" s="8">
        <v>2082</v>
      </c>
      <c r="G89" s="8">
        <f>F89/F210*100</f>
        <v>0.8447344077121574</v>
      </c>
      <c r="H89" s="8">
        <v>1504.92</v>
      </c>
      <c r="I89" s="8">
        <v>1656</v>
      </c>
      <c r="J89" s="8">
        <f>I89/I210*100</f>
        <v>0.5953194089944998</v>
      </c>
      <c r="K89" s="8">
        <v>1197</v>
      </c>
      <c r="L89" s="17">
        <f t="shared" si="4"/>
        <v>2962.1400000000003</v>
      </c>
      <c r="M89" s="17">
        <v>2137.73</v>
      </c>
      <c r="N89" s="17">
        <f>M89/N12*100</f>
        <v>0.3926572850744458</v>
      </c>
      <c r="O89" s="17">
        <f>N89*O12</f>
        <v>0.6818415223860737</v>
      </c>
      <c r="P89" s="17">
        <f t="shared" si="5"/>
        <v>2962.1400000000003</v>
      </c>
      <c r="Q89" s="22">
        <v>2138.41</v>
      </c>
      <c r="R89" s="24">
        <v>2962.14</v>
      </c>
      <c r="S89" s="8"/>
      <c r="T89" s="8"/>
      <c r="U89" s="8"/>
      <c r="V89" s="22"/>
      <c r="W89" s="8"/>
      <c r="X89" s="4">
        <v>102</v>
      </c>
      <c r="Y89" s="4"/>
    </row>
    <row r="90" spans="1:25" ht="12.75">
      <c r="A90" s="4" t="s">
        <v>69</v>
      </c>
      <c r="B90" s="8">
        <f t="shared" si="7"/>
        <v>804</v>
      </c>
      <c r="C90" s="8">
        <v>0</v>
      </c>
      <c r="D90" s="8">
        <f>C90/C210*100</f>
        <v>0</v>
      </c>
      <c r="E90" s="8">
        <v>0</v>
      </c>
      <c r="F90" s="8">
        <v>756</v>
      </c>
      <c r="G90" s="8">
        <f>F90/F210*100</f>
        <v>0.30673353133063924</v>
      </c>
      <c r="H90" s="8">
        <v>546.45</v>
      </c>
      <c r="I90" s="8">
        <v>48</v>
      </c>
      <c r="J90" s="8">
        <f>I90/I210*100</f>
        <v>0.017255635043318833</v>
      </c>
      <c r="K90" s="8">
        <v>34.7</v>
      </c>
      <c r="L90" s="17">
        <f t="shared" si="4"/>
        <v>581.1500000000001</v>
      </c>
      <c r="M90" s="17">
        <v>636.74</v>
      </c>
      <c r="N90" s="17">
        <f>M90/N12*100</f>
        <v>0.11695611686148515</v>
      </c>
      <c r="O90" s="17">
        <f>N90*O12</f>
        <v>0.20309195780763173</v>
      </c>
      <c r="P90" s="17">
        <f t="shared" si="5"/>
        <v>581.1500000000001</v>
      </c>
      <c r="Q90" s="22">
        <v>636.94</v>
      </c>
      <c r="R90" s="24">
        <v>581.15</v>
      </c>
      <c r="S90" s="8"/>
      <c r="T90" s="8"/>
      <c r="U90" s="8"/>
      <c r="V90" s="22"/>
      <c r="W90" s="8"/>
      <c r="X90" s="4">
        <v>130</v>
      </c>
      <c r="Y90" s="4"/>
    </row>
    <row r="91" spans="1:25" ht="12.75">
      <c r="A91" s="4" t="s">
        <v>70</v>
      </c>
      <c r="B91" s="8">
        <f t="shared" si="7"/>
        <v>180</v>
      </c>
      <c r="C91" s="8">
        <v>0</v>
      </c>
      <c r="D91" s="8">
        <f>C91/C210*100</f>
        <v>0</v>
      </c>
      <c r="E91" s="8">
        <v>0</v>
      </c>
      <c r="F91" s="8">
        <v>0</v>
      </c>
      <c r="G91" s="8">
        <f>F91/F210*100</f>
        <v>0</v>
      </c>
      <c r="H91" s="8">
        <v>0</v>
      </c>
      <c r="I91" s="8">
        <v>180</v>
      </c>
      <c r="J91" s="8">
        <f>I91/I210*100</f>
        <v>0.06470863141244562</v>
      </c>
      <c r="K91" s="8">
        <v>130.11</v>
      </c>
      <c r="L91" s="17">
        <f t="shared" si="4"/>
        <v>130.11</v>
      </c>
      <c r="M91" s="17">
        <v>289.82</v>
      </c>
      <c r="N91" s="17">
        <f>M91/N12*100</f>
        <v>0.05323400726952229</v>
      </c>
      <c r="O91" s="17">
        <f>N91*O12</f>
        <v>0.09243978894338008</v>
      </c>
      <c r="P91" s="17">
        <f t="shared" si="5"/>
        <v>130.11</v>
      </c>
      <c r="Q91" s="22">
        <v>289.91</v>
      </c>
      <c r="R91" s="24">
        <v>130.11</v>
      </c>
      <c r="S91" s="8"/>
      <c r="T91" s="8"/>
      <c r="U91" s="8"/>
      <c r="V91" s="22"/>
      <c r="W91" s="8"/>
      <c r="X91" s="4">
        <v>57</v>
      </c>
      <c r="Y91" s="4"/>
    </row>
    <row r="92" spans="1:25" ht="12.75">
      <c r="A92" s="4" t="s">
        <v>167</v>
      </c>
      <c r="B92" s="8">
        <f aca="true" t="shared" si="8" ref="B92:B105">C92+F92+I92</f>
        <v>720</v>
      </c>
      <c r="C92" s="8">
        <v>0</v>
      </c>
      <c r="D92" s="8">
        <f>C92/C210*100</f>
        <v>0</v>
      </c>
      <c r="E92" s="8">
        <v>0</v>
      </c>
      <c r="F92" s="8">
        <v>540</v>
      </c>
      <c r="G92" s="8">
        <f>F92/F210*100</f>
        <v>0.2190953795218852</v>
      </c>
      <c r="H92" s="8">
        <v>390.32</v>
      </c>
      <c r="I92" s="8">
        <v>180</v>
      </c>
      <c r="J92" s="8">
        <f>I92/I210*100</f>
        <v>0.06470863141244562</v>
      </c>
      <c r="K92" s="8">
        <v>130.11</v>
      </c>
      <c r="L92" s="17">
        <f t="shared" si="4"/>
        <v>520.4300000000001</v>
      </c>
      <c r="M92" s="17">
        <v>214.39</v>
      </c>
      <c r="N92" s="17">
        <f>M92/N12*100</f>
        <v>0.03937905878998304</v>
      </c>
      <c r="O92" s="17">
        <f>N92*O12</f>
        <v>0.06838094800762975</v>
      </c>
      <c r="P92" s="17">
        <f t="shared" si="5"/>
        <v>520.4300000000001</v>
      </c>
      <c r="Q92" s="22">
        <v>214.46</v>
      </c>
      <c r="R92" s="24">
        <v>520.43</v>
      </c>
      <c r="S92" s="8"/>
      <c r="T92" s="8"/>
      <c r="U92" s="8"/>
      <c r="V92" s="22"/>
      <c r="W92" s="8"/>
      <c r="X92" s="4"/>
      <c r="Y92" s="4"/>
    </row>
    <row r="93" spans="1:25" ht="12.75">
      <c r="A93" s="4" t="s">
        <v>71</v>
      </c>
      <c r="B93" s="8">
        <f t="shared" si="8"/>
        <v>224</v>
      </c>
      <c r="C93" s="8">
        <v>0</v>
      </c>
      <c r="D93" s="8">
        <f>C93/C210*100</f>
        <v>0</v>
      </c>
      <c r="E93" s="8">
        <v>0</v>
      </c>
      <c r="F93" s="8">
        <v>0</v>
      </c>
      <c r="G93" s="8">
        <f>F93/F210*100</f>
        <v>0</v>
      </c>
      <c r="H93" s="8">
        <v>0</v>
      </c>
      <c r="I93" s="8">
        <v>224</v>
      </c>
      <c r="J93" s="8">
        <f>I93/I210*100</f>
        <v>0.08052629686882123</v>
      </c>
      <c r="K93" s="8">
        <v>161.91</v>
      </c>
      <c r="L93" s="17">
        <f t="shared" si="4"/>
        <v>161.91</v>
      </c>
      <c r="M93" s="17">
        <v>283.42</v>
      </c>
      <c r="N93" s="17">
        <f>M93/N12*100</f>
        <v>0.05205845814756748</v>
      </c>
      <c r="O93" s="17">
        <f>N93*O12</f>
        <v>0.09039847140408798</v>
      </c>
      <c r="P93" s="17">
        <f t="shared" si="5"/>
        <v>161.91</v>
      </c>
      <c r="Q93" s="22">
        <v>283.51</v>
      </c>
      <c r="R93" s="24">
        <v>161.91</v>
      </c>
      <c r="S93" s="8"/>
      <c r="T93" s="8"/>
      <c r="U93" s="8"/>
      <c r="V93" s="22"/>
      <c r="W93" s="8"/>
      <c r="X93" s="4">
        <v>67</v>
      </c>
      <c r="Y93" s="4"/>
    </row>
    <row r="94" spans="1:25" ht="12.75">
      <c r="A94" s="4" t="s">
        <v>72</v>
      </c>
      <c r="B94" s="8">
        <f t="shared" si="8"/>
        <v>1457</v>
      </c>
      <c r="C94" s="8">
        <v>624</v>
      </c>
      <c r="D94" s="8">
        <f>C94/C210*100</f>
        <v>0.2583572783054412</v>
      </c>
      <c r="E94" s="8">
        <v>451.04</v>
      </c>
      <c r="F94" s="8">
        <v>273</v>
      </c>
      <c r="G94" s="8">
        <f>F94/F210*100</f>
        <v>0.11076488631384196</v>
      </c>
      <c r="H94" s="8">
        <v>197.33</v>
      </c>
      <c r="I94" s="8">
        <v>560</v>
      </c>
      <c r="J94" s="8">
        <f>I94/I210*100</f>
        <v>0.20131574217205306</v>
      </c>
      <c r="K94" s="8">
        <v>404.78</v>
      </c>
      <c r="L94" s="17">
        <f t="shared" si="4"/>
        <v>1053.15</v>
      </c>
      <c r="M94" s="17">
        <v>1047.34</v>
      </c>
      <c r="N94" s="17">
        <f>M94/N12*100</f>
        <v>0.19237494021689835</v>
      </c>
      <c r="O94" s="17">
        <f>N94*O12</f>
        <v>0.33405523618783967</v>
      </c>
      <c r="P94" s="17">
        <f t="shared" si="5"/>
        <v>1053.15</v>
      </c>
      <c r="Q94" s="22">
        <v>1047.67</v>
      </c>
      <c r="R94" s="24">
        <v>1053.15</v>
      </c>
      <c r="S94" s="8"/>
      <c r="T94" s="8"/>
      <c r="U94" s="8"/>
      <c r="V94" s="22"/>
      <c r="W94" s="8"/>
      <c r="X94" s="4">
        <v>89</v>
      </c>
      <c r="Y94" s="4"/>
    </row>
    <row r="95" spans="1:25" ht="12.75">
      <c r="A95" s="4" t="s">
        <v>73</v>
      </c>
      <c r="B95" s="8">
        <f t="shared" si="8"/>
        <v>2978.5</v>
      </c>
      <c r="C95" s="8">
        <v>340</v>
      </c>
      <c r="D95" s="8">
        <f>C95/C210*100</f>
        <v>0.1407715939484776</v>
      </c>
      <c r="E95" s="8">
        <v>245.76</v>
      </c>
      <c r="F95" s="8">
        <v>394</v>
      </c>
      <c r="G95" s="8">
        <f>F95/F210*100</f>
        <v>0.15985848061411623</v>
      </c>
      <c r="H95" s="8">
        <v>284.79</v>
      </c>
      <c r="I95" s="8">
        <v>2244.5</v>
      </c>
      <c r="J95" s="8">
        <f>I95/I210*100</f>
        <v>0.8068806844735235</v>
      </c>
      <c r="K95" s="8">
        <v>1622.37</v>
      </c>
      <c r="L95" s="17">
        <f t="shared" si="4"/>
        <v>2152.92</v>
      </c>
      <c r="M95" s="17">
        <v>2353.07</v>
      </c>
      <c r="N95" s="17">
        <f>M95/N12*100</f>
        <v>0.4322108394372191</v>
      </c>
      <c r="O95" s="17">
        <f>N95*O12</f>
        <v>0.7505254784659422</v>
      </c>
      <c r="P95" s="17">
        <f t="shared" si="5"/>
        <v>2152.92</v>
      </c>
      <c r="Q95" s="22">
        <v>2353.82</v>
      </c>
      <c r="R95" s="24">
        <v>2152.92</v>
      </c>
      <c r="S95" s="8"/>
      <c r="T95" s="8"/>
      <c r="U95" s="8"/>
      <c r="V95" s="22"/>
      <c r="W95" s="8"/>
      <c r="X95" s="4">
        <v>262</v>
      </c>
      <c r="Y95" s="4"/>
    </row>
    <row r="96" spans="1:25" ht="12.75">
      <c r="A96" s="4" t="s">
        <v>74</v>
      </c>
      <c r="B96" s="8">
        <f t="shared" si="8"/>
        <v>7480</v>
      </c>
      <c r="C96" s="8">
        <v>2085</v>
      </c>
      <c r="D96" s="8">
        <f>C96/C210*100</f>
        <v>0.8632610981840464</v>
      </c>
      <c r="E96" s="8">
        <v>1507.08</v>
      </c>
      <c r="F96" s="8">
        <v>2010</v>
      </c>
      <c r="G96" s="8">
        <f>F96/F210*100</f>
        <v>0.8155216904425727</v>
      </c>
      <c r="H96" s="8">
        <v>1452.87</v>
      </c>
      <c r="I96" s="8">
        <v>3385</v>
      </c>
      <c r="J96" s="8">
        <f>I96/I210*100</f>
        <v>1.2168817629507136</v>
      </c>
      <c r="K96" s="8">
        <v>2446.75</v>
      </c>
      <c r="L96" s="17">
        <f t="shared" si="4"/>
        <v>5406.7</v>
      </c>
      <c r="M96" s="17">
        <v>5548.1</v>
      </c>
      <c r="N96" s="17">
        <f>M96/N12*100</f>
        <v>1.0190725130496054</v>
      </c>
      <c r="O96" s="17">
        <f>N96*O12</f>
        <v>1.769599037460379</v>
      </c>
      <c r="P96" s="17">
        <f t="shared" si="5"/>
        <v>5406.7</v>
      </c>
      <c r="Q96" s="22">
        <v>5549.87</v>
      </c>
      <c r="R96" s="24">
        <v>5406.7</v>
      </c>
      <c r="S96" s="8"/>
      <c r="T96" s="8"/>
      <c r="U96" s="8"/>
      <c r="V96" s="22"/>
      <c r="W96" s="8"/>
      <c r="X96" s="4">
        <v>470</v>
      </c>
      <c r="Y96" s="4"/>
    </row>
    <row r="97" spans="1:25" ht="12.75">
      <c r="A97" s="4" t="s">
        <v>75</v>
      </c>
      <c r="B97" s="8">
        <f t="shared" si="8"/>
        <v>460</v>
      </c>
      <c r="C97" s="8">
        <v>0</v>
      </c>
      <c r="D97" s="8">
        <f>C97/C210*100</f>
        <v>0</v>
      </c>
      <c r="E97" s="8">
        <v>0</v>
      </c>
      <c r="F97" s="8">
        <v>0</v>
      </c>
      <c r="G97" s="8">
        <f>F97/F210*100</f>
        <v>0</v>
      </c>
      <c r="H97" s="8">
        <v>0</v>
      </c>
      <c r="I97" s="8">
        <v>460</v>
      </c>
      <c r="J97" s="8">
        <f>I97/I210*100</f>
        <v>0.16536650249847218</v>
      </c>
      <c r="K97" s="8">
        <v>332.5</v>
      </c>
      <c r="L97" s="17">
        <f t="shared" si="4"/>
        <v>332.5</v>
      </c>
      <c r="M97" s="17">
        <v>280.58</v>
      </c>
      <c r="N97" s="17">
        <f>M97/N12*100</f>
        <v>0.05153680822470003</v>
      </c>
      <c r="O97" s="17">
        <f>N97*O12</f>
        <v>0.08949263674602712</v>
      </c>
      <c r="P97" s="17">
        <f t="shared" si="5"/>
        <v>332.5</v>
      </c>
      <c r="Q97" s="22">
        <v>280.67</v>
      </c>
      <c r="R97" s="24">
        <v>332.5</v>
      </c>
      <c r="S97" s="8"/>
      <c r="T97" s="8"/>
      <c r="U97" s="8"/>
      <c r="V97" s="22"/>
      <c r="W97" s="8"/>
      <c r="X97" s="4">
        <v>20</v>
      </c>
      <c r="Y97" s="4"/>
    </row>
    <row r="98" spans="1:25" ht="12.75">
      <c r="A98" s="4" t="s">
        <v>76</v>
      </c>
      <c r="B98" s="8">
        <f t="shared" si="8"/>
        <v>17491</v>
      </c>
      <c r="C98" s="8">
        <v>3021</v>
      </c>
      <c r="D98" s="8">
        <f>C98/C210*100</f>
        <v>1.2507970156422081</v>
      </c>
      <c r="E98" s="8">
        <v>2183.65</v>
      </c>
      <c r="F98" s="8">
        <v>12480</v>
      </c>
      <c r="G98" s="8">
        <f>F98/F210*100</f>
        <v>5.063537660061346</v>
      </c>
      <c r="H98" s="8">
        <v>9020.82</v>
      </c>
      <c r="I98" s="8">
        <v>1990</v>
      </c>
      <c r="J98" s="8">
        <f>I98/I210*100</f>
        <v>0.71538986950426</v>
      </c>
      <c r="K98" s="8">
        <v>1438.42</v>
      </c>
      <c r="L98" s="17">
        <f t="shared" si="4"/>
        <v>12642.89</v>
      </c>
      <c r="M98" s="17">
        <v>14200.05</v>
      </c>
      <c r="N98" s="17">
        <f>M98/N12*100</f>
        <v>2.608258798314747</v>
      </c>
      <c r="O98" s="17">
        <f>N98*O12</f>
        <v>4.529189238097592</v>
      </c>
      <c r="P98" s="17">
        <f t="shared" si="5"/>
        <v>12642.89</v>
      </c>
      <c r="Q98" s="22">
        <v>14204.58</v>
      </c>
      <c r="R98" s="24">
        <v>12642.89</v>
      </c>
      <c r="S98" s="8"/>
      <c r="T98" s="8"/>
      <c r="U98" s="8"/>
      <c r="V98" s="22"/>
      <c r="W98" s="8"/>
      <c r="X98" s="4">
        <v>507</v>
      </c>
      <c r="Y98" s="4"/>
    </row>
    <row r="99" spans="1:25" ht="12.75">
      <c r="A99" s="4" t="s">
        <v>77</v>
      </c>
      <c r="B99" s="8">
        <f t="shared" si="8"/>
        <v>21398</v>
      </c>
      <c r="C99" s="8">
        <v>7735</v>
      </c>
      <c r="D99" s="8">
        <f>C99/C210*100</f>
        <v>3.2025537623278653</v>
      </c>
      <c r="E99" s="8">
        <v>5591.03</v>
      </c>
      <c r="F99" s="8">
        <v>11006.5</v>
      </c>
      <c r="G99" s="8">
        <f>F99/F210*100</f>
        <v>4.46569128649561</v>
      </c>
      <c r="H99" s="8">
        <v>7955.74</v>
      </c>
      <c r="I99" s="8">
        <v>2656.5</v>
      </c>
      <c r="J99" s="8">
        <f>I99/I210*100</f>
        <v>0.9549915519286767</v>
      </c>
      <c r="K99" s="8">
        <v>1920.18</v>
      </c>
      <c r="L99" s="17">
        <f t="shared" si="4"/>
        <v>15466.95</v>
      </c>
      <c r="M99" s="17">
        <v>17245.09</v>
      </c>
      <c r="N99" s="17">
        <f>M99/N12*100</f>
        <v>3.1675703761768212</v>
      </c>
      <c r="O99" s="17">
        <f>N99*O12</f>
        <v>5.500422606823527</v>
      </c>
      <c r="P99" s="17">
        <f t="shared" si="5"/>
        <v>15466.95</v>
      </c>
      <c r="Q99" s="22">
        <v>17250.59</v>
      </c>
      <c r="R99" s="24">
        <v>15466.95</v>
      </c>
      <c r="S99" s="8"/>
      <c r="T99" s="8"/>
      <c r="U99" s="8"/>
      <c r="V99" s="22"/>
      <c r="W99" s="8"/>
      <c r="X99" s="4">
        <v>1026</v>
      </c>
      <c r="Y99" s="4"/>
    </row>
    <row r="100" spans="1:25" ht="12.75">
      <c r="A100" s="4" t="s">
        <v>168</v>
      </c>
      <c r="B100" s="8">
        <f t="shared" si="8"/>
        <v>410</v>
      </c>
      <c r="C100" s="8">
        <v>0</v>
      </c>
      <c r="D100" s="8">
        <f>C100/C210*100</f>
        <v>0</v>
      </c>
      <c r="E100" s="8">
        <v>0</v>
      </c>
      <c r="F100" s="8">
        <v>0</v>
      </c>
      <c r="G100" s="8">
        <f>F100/F210*100</f>
        <v>0</v>
      </c>
      <c r="H100" s="8">
        <v>0</v>
      </c>
      <c r="I100" s="8">
        <v>410</v>
      </c>
      <c r="J100" s="8">
        <f>I100/I210*100</f>
        <v>0.1473918826616817</v>
      </c>
      <c r="K100" s="8">
        <v>296.36</v>
      </c>
      <c r="L100" s="17">
        <f t="shared" si="4"/>
        <v>296.36</v>
      </c>
      <c r="M100" s="17">
        <v>451.25</v>
      </c>
      <c r="N100" s="17">
        <f>M100/N12*100</f>
        <v>0.0828853970753293</v>
      </c>
      <c r="O100" s="17">
        <f>N100*O12</f>
        <v>0.1439288343133678</v>
      </c>
      <c r="P100" s="17">
        <f t="shared" si="5"/>
        <v>296.36</v>
      </c>
      <c r="Q100" s="22">
        <v>451.39</v>
      </c>
      <c r="R100" s="24">
        <v>296.36</v>
      </c>
      <c r="S100" s="8"/>
      <c r="T100" s="8"/>
      <c r="U100" s="8"/>
      <c r="V100" s="22"/>
      <c r="W100" s="8"/>
      <c r="X100" s="4"/>
      <c r="Y100" s="4"/>
    </row>
    <row r="101" spans="1:25" ht="12.75">
      <c r="A101" s="4" t="s">
        <v>78</v>
      </c>
      <c r="B101" s="8">
        <f t="shared" si="8"/>
        <v>19483</v>
      </c>
      <c r="C101" s="8">
        <v>7094</v>
      </c>
      <c r="D101" s="8">
        <f>C101/C210*100</f>
        <v>2.9371579043250002</v>
      </c>
      <c r="E101" s="8">
        <v>5127.7</v>
      </c>
      <c r="F101" s="8">
        <v>11238</v>
      </c>
      <c r="G101" s="8">
        <f>F101/F210*100</f>
        <v>4.559618287161011</v>
      </c>
      <c r="H101" s="8">
        <v>8123.07</v>
      </c>
      <c r="I101" s="8">
        <v>1151</v>
      </c>
      <c r="J101" s="8">
        <f>I101/I210*100</f>
        <v>0.4137757486429162</v>
      </c>
      <c r="K101" s="8">
        <v>831.97</v>
      </c>
      <c r="L101" s="17">
        <f t="shared" si="4"/>
        <v>14082.74</v>
      </c>
      <c r="M101" s="17">
        <v>12871.27</v>
      </c>
      <c r="N101" s="17">
        <f>M101/N12*100</f>
        <v>2.3641890854598864</v>
      </c>
      <c r="O101" s="17">
        <f>N101*O12</f>
        <v>4.105367063119384</v>
      </c>
      <c r="P101" s="17">
        <f t="shared" si="5"/>
        <v>14082.74</v>
      </c>
      <c r="Q101" s="22">
        <v>12875.38</v>
      </c>
      <c r="R101" s="24">
        <v>14082.74</v>
      </c>
      <c r="S101" s="8"/>
      <c r="T101" s="8"/>
      <c r="U101" s="8"/>
      <c r="V101" s="22"/>
      <c r="W101" s="8"/>
      <c r="X101" s="4">
        <v>1723</v>
      </c>
      <c r="Y101" s="4"/>
    </row>
    <row r="102" spans="1:25" ht="12.75">
      <c r="A102" s="4" t="s">
        <v>79</v>
      </c>
      <c r="B102" s="8">
        <f t="shared" si="8"/>
        <v>1840.5</v>
      </c>
      <c r="C102" s="8">
        <v>600</v>
      </c>
      <c r="D102" s="8">
        <f>C102/C210*100</f>
        <v>0.24842045990907813</v>
      </c>
      <c r="E102" s="8">
        <v>433.7</v>
      </c>
      <c r="F102" s="8">
        <v>511.5</v>
      </c>
      <c r="G102" s="8">
        <f>F102/F210*100</f>
        <v>0.20753201226934126</v>
      </c>
      <c r="H102" s="8">
        <v>369.73</v>
      </c>
      <c r="I102" s="8">
        <v>729</v>
      </c>
      <c r="J102" s="8">
        <f>I102/I210*100</f>
        <v>0.26206995722040477</v>
      </c>
      <c r="K102" s="8">
        <v>526.94</v>
      </c>
      <c r="L102" s="17">
        <f t="shared" si="4"/>
        <v>1330.3700000000001</v>
      </c>
      <c r="M102" s="17">
        <v>2058.17</v>
      </c>
      <c r="N102" s="17">
        <f>M102/N12*100</f>
        <v>0.37804374005214514</v>
      </c>
      <c r="O102" s="17">
        <f>N102*O12</f>
        <v>0.656465393725749</v>
      </c>
      <c r="P102" s="17">
        <f t="shared" si="5"/>
        <v>1330.3700000000001</v>
      </c>
      <c r="Q102" s="22">
        <v>2058.83</v>
      </c>
      <c r="R102" s="24">
        <v>1330.37</v>
      </c>
      <c r="S102" s="8"/>
      <c r="T102" s="8"/>
      <c r="U102" s="8"/>
      <c r="V102" s="22"/>
      <c r="W102" s="8"/>
      <c r="X102" s="4">
        <v>171</v>
      </c>
      <c r="Y102" s="4"/>
    </row>
    <row r="103" spans="1:25" ht="12.75">
      <c r="A103" s="4" t="s">
        <v>169</v>
      </c>
      <c r="B103" s="8">
        <f t="shared" si="8"/>
        <v>876</v>
      </c>
      <c r="C103" s="8">
        <v>0</v>
      </c>
      <c r="D103" s="8">
        <f>C103/C210*100</f>
        <v>0</v>
      </c>
      <c r="E103" s="8">
        <v>0</v>
      </c>
      <c r="F103" s="8">
        <v>720</v>
      </c>
      <c r="G103" s="8">
        <f>F103/F210*100</f>
        <v>0.2921271726958469</v>
      </c>
      <c r="H103" s="8">
        <v>520.43</v>
      </c>
      <c r="I103" s="8">
        <v>156</v>
      </c>
      <c r="J103" s="8">
        <f>I103/I210*100</f>
        <v>0.05608081389078621</v>
      </c>
      <c r="K103" s="8">
        <v>112.76</v>
      </c>
      <c r="L103" s="17">
        <f t="shared" si="4"/>
        <v>633.1899999999999</v>
      </c>
      <c r="M103" s="17">
        <v>610.72</v>
      </c>
      <c r="N103" s="17">
        <f>M103/N12*100</f>
        <v>0.11217677496253764</v>
      </c>
      <c r="O103" s="17">
        <f>N103*O12</f>
        <v>0.19479272618694737</v>
      </c>
      <c r="P103" s="17">
        <f t="shared" si="5"/>
        <v>633.1899999999999</v>
      </c>
      <c r="Q103" s="22">
        <v>610.91</v>
      </c>
      <c r="R103" s="24">
        <v>633.19</v>
      </c>
      <c r="S103" s="8"/>
      <c r="T103" s="8"/>
      <c r="U103" s="8"/>
      <c r="V103" s="22"/>
      <c r="W103" s="8"/>
      <c r="X103" s="4"/>
      <c r="Y103" s="4"/>
    </row>
    <row r="104" spans="1:25" ht="12.75">
      <c r="A104" s="4" t="s">
        <v>170</v>
      </c>
      <c r="B104" s="8">
        <f t="shared" si="8"/>
        <v>228</v>
      </c>
      <c r="C104" s="8">
        <v>0</v>
      </c>
      <c r="D104" s="8">
        <f>C104/C210*100</f>
        <v>0</v>
      </c>
      <c r="E104" s="8">
        <v>0</v>
      </c>
      <c r="F104" s="8">
        <v>0</v>
      </c>
      <c r="G104" s="8">
        <f>F104/F210*100</f>
        <v>0</v>
      </c>
      <c r="H104" s="8">
        <v>0</v>
      </c>
      <c r="I104" s="8">
        <v>228</v>
      </c>
      <c r="J104" s="8">
        <f>I104/I210*100</f>
        <v>0.08196426645576446</v>
      </c>
      <c r="K104" s="8">
        <v>164.81</v>
      </c>
      <c r="L104" s="17">
        <f t="shared" si="4"/>
        <v>164.81</v>
      </c>
      <c r="M104" s="17">
        <v>0</v>
      </c>
      <c r="N104" s="17">
        <f>M104/N12*100</f>
        <v>0</v>
      </c>
      <c r="O104" s="17">
        <f>N104*O12</f>
        <v>0</v>
      </c>
      <c r="P104" s="17">
        <f t="shared" si="5"/>
        <v>164.81</v>
      </c>
      <c r="Q104" s="22">
        <v>0</v>
      </c>
      <c r="R104" s="24">
        <v>164.81</v>
      </c>
      <c r="S104" s="8"/>
      <c r="T104" s="8"/>
      <c r="U104" s="8"/>
      <c r="V104" s="22"/>
      <c r="W104" s="8"/>
      <c r="X104" s="4"/>
      <c r="Y104" s="4"/>
    </row>
    <row r="105" spans="1:25" ht="12.75">
      <c r="A105" s="4" t="s">
        <v>171</v>
      </c>
      <c r="B105" s="8">
        <f t="shared" si="8"/>
        <v>360</v>
      </c>
      <c r="C105" s="8">
        <v>0</v>
      </c>
      <c r="D105" s="8">
        <f>C105/C210*100</f>
        <v>0</v>
      </c>
      <c r="E105" s="8">
        <v>0</v>
      </c>
      <c r="F105" s="8">
        <v>360</v>
      </c>
      <c r="G105" s="8">
        <f>F105/F210*100</f>
        <v>0.14606358634792346</v>
      </c>
      <c r="H105" s="8">
        <v>260.21</v>
      </c>
      <c r="I105" s="8">
        <v>0</v>
      </c>
      <c r="J105" s="8">
        <f>I105/I210*100</f>
        <v>0</v>
      </c>
      <c r="K105" s="8">
        <v>0</v>
      </c>
      <c r="L105" s="17">
        <f t="shared" si="4"/>
        <v>260.21</v>
      </c>
      <c r="M105" s="17">
        <v>209.25</v>
      </c>
      <c r="N105" s="17">
        <f>M105/N12*100</f>
        <v>0.03843494590141308</v>
      </c>
      <c r="O105" s="17">
        <f>N105*O12</f>
        <v>0.06674151485888578</v>
      </c>
      <c r="P105" s="17">
        <f t="shared" si="5"/>
        <v>260.21</v>
      </c>
      <c r="Q105" s="22">
        <v>209.32</v>
      </c>
      <c r="R105" s="24">
        <v>260.21</v>
      </c>
      <c r="S105" s="8"/>
      <c r="T105" s="8"/>
      <c r="U105" s="8"/>
      <c r="V105" s="22"/>
      <c r="W105" s="8"/>
      <c r="X105" s="4"/>
      <c r="Y105" s="4"/>
    </row>
    <row r="106" spans="1:25" ht="12.75">
      <c r="A106" s="4" t="s">
        <v>172</v>
      </c>
      <c r="B106" s="8">
        <v>0</v>
      </c>
      <c r="C106" s="8">
        <v>0</v>
      </c>
      <c r="D106" s="8">
        <f>C106/C210*100</f>
        <v>0</v>
      </c>
      <c r="E106" s="8">
        <v>0</v>
      </c>
      <c r="F106" s="8">
        <v>0</v>
      </c>
      <c r="G106" s="8">
        <f>F106/F210*100</f>
        <v>0</v>
      </c>
      <c r="H106" s="8">
        <v>0</v>
      </c>
      <c r="I106" s="8">
        <v>0</v>
      </c>
      <c r="J106" s="8">
        <f>I106/I210*100</f>
        <v>0</v>
      </c>
      <c r="K106" s="8">
        <v>0</v>
      </c>
      <c r="L106" s="17">
        <f t="shared" si="4"/>
        <v>0</v>
      </c>
      <c r="M106" s="17">
        <v>179</v>
      </c>
      <c r="N106" s="17">
        <f>M106/N12*100</f>
        <v>0.03287863950467356</v>
      </c>
      <c r="O106" s="17">
        <f>N106*O12</f>
        <v>0.05709309992707554</v>
      </c>
      <c r="P106" s="17">
        <f t="shared" si="5"/>
        <v>0</v>
      </c>
      <c r="Q106" s="22">
        <v>179.06</v>
      </c>
      <c r="R106" s="24">
        <v>0</v>
      </c>
      <c r="S106" s="8"/>
      <c r="T106" s="8"/>
      <c r="U106" s="8"/>
      <c r="V106" s="22"/>
      <c r="W106" s="8"/>
      <c r="X106" s="4"/>
      <c r="Y106" s="4"/>
    </row>
    <row r="107" spans="1:25" ht="12.75">
      <c r="A107" s="4" t="s">
        <v>173</v>
      </c>
      <c r="B107" s="8">
        <f>C107+F107+I107</f>
        <v>1130</v>
      </c>
      <c r="C107" s="8">
        <v>0</v>
      </c>
      <c r="D107" s="8">
        <f>C107/C210*100</f>
        <v>0</v>
      </c>
      <c r="E107" s="8">
        <v>0</v>
      </c>
      <c r="F107" s="8">
        <v>0</v>
      </c>
      <c r="G107" s="8">
        <f>F107/F210*100</f>
        <v>0</v>
      </c>
      <c r="H107" s="8">
        <v>0</v>
      </c>
      <c r="I107" s="8">
        <v>1130</v>
      </c>
      <c r="J107" s="8">
        <f>I107/I210*100</f>
        <v>0.4062264083114642</v>
      </c>
      <c r="K107" s="8">
        <v>816.79</v>
      </c>
      <c r="L107" s="17">
        <f t="shared" si="4"/>
        <v>816.79</v>
      </c>
      <c r="M107" s="17">
        <v>1687.71</v>
      </c>
      <c r="N107" s="17">
        <f>M107/N12*100</f>
        <v>0.30999781384599223</v>
      </c>
      <c r="O107" s="17">
        <f>N107*O12</f>
        <v>0.5383050037872886</v>
      </c>
      <c r="P107" s="17">
        <f t="shared" si="5"/>
        <v>816.79</v>
      </c>
      <c r="Q107" s="22">
        <v>1688.25</v>
      </c>
      <c r="R107" s="24">
        <v>816.79</v>
      </c>
      <c r="S107" s="8"/>
      <c r="T107" s="8"/>
      <c r="U107" s="8"/>
      <c r="V107" s="22"/>
      <c r="W107" s="8"/>
      <c r="X107" s="4"/>
      <c r="Y107" s="4"/>
    </row>
    <row r="108" spans="1:25" ht="12.75">
      <c r="A108" s="4" t="s">
        <v>80</v>
      </c>
      <c r="B108" s="8">
        <f aca="true" t="shared" si="9" ref="B108:B113">C108+F108+I108</f>
        <v>784</v>
      </c>
      <c r="C108" s="8">
        <v>0</v>
      </c>
      <c r="D108" s="8">
        <f>C108/C210*100</f>
        <v>0</v>
      </c>
      <c r="E108" s="8">
        <v>0</v>
      </c>
      <c r="F108" s="8">
        <v>531</v>
      </c>
      <c r="G108" s="8">
        <f>F108/F210*100</f>
        <v>0.2154437898631871</v>
      </c>
      <c r="H108" s="8">
        <v>383.82</v>
      </c>
      <c r="I108" s="8">
        <v>253</v>
      </c>
      <c r="J108" s="8">
        <f>I108/I210*100</f>
        <v>0.09095157637415968</v>
      </c>
      <c r="K108" s="8">
        <v>182.88</v>
      </c>
      <c r="L108" s="17">
        <f t="shared" si="4"/>
        <v>566.7</v>
      </c>
      <c r="M108" s="17">
        <v>475.48</v>
      </c>
      <c r="N108" s="17">
        <f>M108/N12*100</f>
        <v>0.08733595257923008</v>
      </c>
      <c r="O108" s="17">
        <f>N108*O12</f>
        <v>0.15165713493478145</v>
      </c>
      <c r="P108" s="17">
        <f t="shared" si="5"/>
        <v>566.7</v>
      </c>
      <c r="Q108" s="22">
        <v>475.63</v>
      </c>
      <c r="R108" s="24">
        <v>566.7</v>
      </c>
      <c r="S108" s="8"/>
      <c r="T108" s="8"/>
      <c r="U108" s="8"/>
      <c r="V108" s="22"/>
      <c r="W108" s="8"/>
      <c r="X108" s="4">
        <v>59</v>
      </c>
      <c r="Y108" s="4"/>
    </row>
    <row r="109" spans="1:25" ht="12.75">
      <c r="A109" s="4" t="s">
        <v>81</v>
      </c>
      <c r="B109" s="8">
        <f t="shared" si="9"/>
        <v>5392.5</v>
      </c>
      <c r="C109" s="8">
        <v>1352</v>
      </c>
      <c r="D109" s="8">
        <f>C109/C210*100</f>
        <v>0.5597741029951228</v>
      </c>
      <c r="E109" s="8">
        <v>977.26</v>
      </c>
      <c r="F109" s="8">
        <v>2403.5</v>
      </c>
      <c r="G109" s="8">
        <f>F109/F210*100</f>
        <v>0.975177304964539</v>
      </c>
      <c r="H109" s="8">
        <v>1737.3</v>
      </c>
      <c r="I109" s="8">
        <v>1637</v>
      </c>
      <c r="J109" s="8">
        <f>I109/I210*100</f>
        <v>0.5884890534565194</v>
      </c>
      <c r="K109" s="8">
        <v>1183.26</v>
      </c>
      <c r="L109" s="17">
        <f t="shared" si="4"/>
        <v>3897.8199999999997</v>
      </c>
      <c r="M109" s="17">
        <v>3554.87</v>
      </c>
      <c r="N109" s="17">
        <f>M109/N12*100</f>
        <v>0.6529569229942954</v>
      </c>
      <c r="O109" s="17">
        <f>N109*O12</f>
        <v>1.133846637641134</v>
      </c>
      <c r="P109" s="17">
        <f t="shared" si="5"/>
        <v>3897.8199999999997</v>
      </c>
      <c r="Q109" s="22">
        <v>3556</v>
      </c>
      <c r="R109" s="24">
        <v>3897.82</v>
      </c>
      <c r="S109" s="8"/>
      <c r="T109" s="8"/>
      <c r="U109" s="8"/>
      <c r="V109" s="22"/>
      <c r="W109" s="8"/>
      <c r="X109" s="4">
        <v>677</v>
      </c>
      <c r="Y109" s="4"/>
    </row>
    <row r="110" spans="1:25" ht="12.75">
      <c r="A110" s="4" t="s">
        <v>82</v>
      </c>
      <c r="B110" s="8">
        <f t="shared" si="9"/>
        <v>243</v>
      </c>
      <c r="C110" s="8">
        <v>0</v>
      </c>
      <c r="D110" s="8">
        <f>C110/C210*100</f>
        <v>0</v>
      </c>
      <c r="E110" s="8">
        <v>0</v>
      </c>
      <c r="F110" s="8">
        <v>0</v>
      </c>
      <c r="G110" s="8">
        <f>F110/F210*100</f>
        <v>0</v>
      </c>
      <c r="H110" s="8">
        <v>0</v>
      </c>
      <c r="I110" s="8">
        <v>243</v>
      </c>
      <c r="J110" s="8">
        <f>I110/I210*100</f>
        <v>0.0873566524068016</v>
      </c>
      <c r="K110" s="8">
        <v>175.65</v>
      </c>
      <c r="L110" s="17">
        <f t="shared" si="4"/>
        <v>175.65</v>
      </c>
      <c r="M110" s="17">
        <v>172.61</v>
      </c>
      <c r="N110" s="17">
        <f>M110/N12*100</f>
        <v>0.031704927178221806</v>
      </c>
      <c r="O110" s="17">
        <f>N110*O12</f>
        <v>0.0550549719464386</v>
      </c>
      <c r="P110" s="17">
        <f t="shared" si="5"/>
        <v>175.65</v>
      </c>
      <c r="Q110" s="22">
        <v>172.67</v>
      </c>
      <c r="R110" s="24">
        <v>175.65</v>
      </c>
      <c r="S110" s="8"/>
      <c r="T110" s="8"/>
      <c r="U110" s="8"/>
      <c r="V110" s="22"/>
      <c r="W110" s="8"/>
      <c r="X110" s="4">
        <v>19</v>
      </c>
      <c r="Y110" s="4"/>
    </row>
    <row r="111" spans="1:25" ht="12.75">
      <c r="A111" s="4" t="s">
        <v>83</v>
      </c>
      <c r="B111" s="8">
        <f t="shared" si="9"/>
        <v>5785.5</v>
      </c>
      <c r="C111" s="8">
        <v>390.5</v>
      </c>
      <c r="D111" s="8">
        <f>C111/C210*100</f>
        <v>0.161680315990825</v>
      </c>
      <c r="E111" s="8">
        <v>282.26</v>
      </c>
      <c r="F111" s="8">
        <v>3584</v>
      </c>
      <c r="G111" s="8">
        <f>F111/F210*100</f>
        <v>1.454144148530438</v>
      </c>
      <c r="H111" s="8">
        <v>2590.59</v>
      </c>
      <c r="I111" s="8">
        <v>1811</v>
      </c>
      <c r="J111" s="8">
        <f>I111/I210*100</f>
        <v>0.6510407304885502</v>
      </c>
      <c r="K111" s="8">
        <v>1309.03</v>
      </c>
      <c r="L111" s="17">
        <f t="shared" si="4"/>
        <v>4181.88</v>
      </c>
      <c r="M111" s="17">
        <v>6132.78</v>
      </c>
      <c r="N111" s="17">
        <f>M111/N12*100</f>
        <v>1.1264662725221892</v>
      </c>
      <c r="O111" s="17">
        <f>N111*O12</f>
        <v>1.9560861529093312</v>
      </c>
      <c r="P111" s="17">
        <f t="shared" si="5"/>
        <v>4181.88</v>
      </c>
      <c r="Q111" s="22">
        <v>6134.74</v>
      </c>
      <c r="R111" s="24">
        <v>4181.88</v>
      </c>
      <c r="S111" s="8"/>
      <c r="T111" s="8"/>
      <c r="U111" s="8"/>
      <c r="V111" s="22"/>
      <c r="W111" s="8"/>
      <c r="X111" s="4">
        <v>1110</v>
      </c>
      <c r="Y111" s="4"/>
    </row>
    <row r="112" spans="1:25" ht="12.75">
      <c r="A112" s="4" t="s">
        <v>84</v>
      </c>
      <c r="B112" s="8">
        <f t="shared" si="9"/>
        <v>612</v>
      </c>
      <c r="C112" s="8">
        <v>0</v>
      </c>
      <c r="D112" s="8">
        <f>C112/C210*100</f>
        <v>0</v>
      </c>
      <c r="E112" s="8">
        <v>0</v>
      </c>
      <c r="F112" s="8">
        <v>0</v>
      </c>
      <c r="G112" s="8">
        <f>F112/F210*100</f>
        <v>0</v>
      </c>
      <c r="H112" s="8">
        <v>0</v>
      </c>
      <c r="I112" s="8">
        <v>612</v>
      </c>
      <c r="J112" s="8">
        <f>I112/I210*100</f>
        <v>0.22000934680231513</v>
      </c>
      <c r="K112" s="8">
        <v>442.36</v>
      </c>
      <c r="L112" s="17">
        <f t="shared" si="4"/>
        <v>442.36</v>
      </c>
      <c r="M112" s="17">
        <v>443.25</v>
      </c>
      <c r="N112" s="17">
        <f>M112/N12*100</f>
        <v>0.08141596067288577</v>
      </c>
      <c r="O112" s="17">
        <f>N112*O12</f>
        <v>0.14137718738925267</v>
      </c>
      <c r="P112" s="17">
        <f t="shared" si="5"/>
        <v>442.36</v>
      </c>
      <c r="Q112" s="22">
        <v>443.39</v>
      </c>
      <c r="R112" s="24">
        <v>442.36</v>
      </c>
      <c r="S112" s="8"/>
      <c r="T112" s="8"/>
      <c r="U112" s="8"/>
      <c r="V112" s="22"/>
      <c r="W112" s="8"/>
      <c r="X112" s="4">
        <v>99</v>
      </c>
      <c r="Y112" s="4"/>
    </row>
    <row r="113" spans="1:25" ht="12.75">
      <c r="A113" s="4" t="s">
        <v>85</v>
      </c>
      <c r="B113" s="8">
        <f t="shared" si="9"/>
        <v>867</v>
      </c>
      <c r="C113" s="8">
        <v>54</v>
      </c>
      <c r="D113" s="8">
        <f>C113/C210*100</f>
        <v>0.02235784139181703</v>
      </c>
      <c r="E113" s="8">
        <v>39.03</v>
      </c>
      <c r="F113" s="8">
        <v>468</v>
      </c>
      <c r="G113" s="8">
        <f>F113/F210*100</f>
        <v>0.18988266225230052</v>
      </c>
      <c r="H113" s="8">
        <v>338.28</v>
      </c>
      <c r="I113" s="8">
        <v>345</v>
      </c>
      <c r="J113" s="8">
        <f>I113/I210*100</f>
        <v>0.12402487687385412</v>
      </c>
      <c r="K113" s="8">
        <v>249.37</v>
      </c>
      <c r="L113" s="17">
        <f t="shared" si="4"/>
        <v>626.68</v>
      </c>
      <c r="M113" s="17">
        <v>618.2</v>
      </c>
      <c r="N113" s="17">
        <f>M113/N12*100</f>
        <v>0.11355069799882232</v>
      </c>
      <c r="O113" s="17">
        <f>N113*O12</f>
        <v>0.19717851606099498</v>
      </c>
      <c r="P113" s="17">
        <f t="shared" si="5"/>
        <v>626.68</v>
      </c>
      <c r="Q113" s="22">
        <v>618.4</v>
      </c>
      <c r="R113" s="24">
        <v>626.68</v>
      </c>
      <c r="S113" s="8"/>
      <c r="T113" s="8"/>
      <c r="U113" s="8"/>
      <c r="V113" s="22"/>
      <c r="W113" s="8"/>
      <c r="X113" s="4">
        <v>26</v>
      </c>
      <c r="Y113" s="4"/>
    </row>
    <row r="114" spans="1:25" ht="12.75">
      <c r="A114" s="4" t="s">
        <v>86</v>
      </c>
      <c r="B114" s="8">
        <f>C114+F114+I114</f>
        <v>11282.5</v>
      </c>
      <c r="C114" s="8">
        <v>126</v>
      </c>
      <c r="D114" s="8">
        <f>C114/C210*100</f>
        <v>0.0521682965809064</v>
      </c>
      <c r="E114" s="8">
        <v>91.08</v>
      </c>
      <c r="F114" s="8">
        <v>540</v>
      </c>
      <c r="G114" s="8">
        <f>F114/F210*100</f>
        <v>0.2190953795218852</v>
      </c>
      <c r="H114" s="8">
        <v>390.32</v>
      </c>
      <c r="I114" s="8">
        <v>10616.5</v>
      </c>
      <c r="J114" s="8">
        <f>I114/I210*100</f>
        <v>3.8165510299457166</v>
      </c>
      <c r="K114" s="8">
        <v>7673.84</v>
      </c>
      <c r="L114" s="17">
        <f t="shared" si="4"/>
        <v>8155.24</v>
      </c>
      <c r="M114" s="17">
        <v>6738.93</v>
      </c>
      <c r="N114" s="17">
        <f>M114/N12*100</f>
        <v>1.2378036319398311</v>
      </c>
      <c r="O114" s="17">
        <f>N114*O12</f>
        <v>2.149421250790878</v>
      </c>
      <c r="P114" s="17">
        <f t="shared" si="5"/>
        <v>8155.24</v>
      </c>
      <c r="Q114" s="22">
        <v>6741.08</v>
      </c>
      <c r="R114" s="24">
        <v>8155.24</v>
      </c>
      <c r="S114" s="8"/>
      <c r="T114" s="8"/>
      <c r="U114" s="8"/>
      <c r="V114" s="22"/>
      <c r="W114" s="8"/>
      <c r="X114" s="4">
        <v>1080</v>
      </c>
      <c r="Y114" s="4"/>
    </row>
    <row r="115" spans="1:25" ht="12.75">
      <c r="A115" s="4" t="s">
        <v>87</v>
      </c>
      <c r="B115" s="8">
        <f>C115+F115+I115</f>
        <v>172</v>
      </c>
      <c r="C115" s="8">
        <v>0</v>
      </c>
      <c r="D115" s="8">
        <f>C115/C210*100</f>
        <v>0</v>
      </c>
      <c r="E115" s="8">
        <v>0</v>
      </c>
      <c r="F115" s="8">
        <v>72</v>
      </c>
      <c r="G115" s="8">
        <f>F115/F210*100</f>
        <v>0.029212717269584694</v>
      </c>
      <c r="H115" s="8">
        <v>52.04</v>
      </c>
      <c r="I115" s="8">
        <v>100</v>
      </c>
      <c r="J115" s="8">
        <f>I115/I210*100</f>
        <v>0.0359492396735809</v>
      </c>
      <c r="K115" s="8">
        <v>72.28</v>
      </c>
      <c r="L115" s="17">
        <f t="shared" si="4"/>
        <v>124.32</v>
      </c>
      <c r="M115" s="17">
        <v>0</v>
      </c>
      <c r="N115" s="17">
        <f>M115/N12*100</f>
        <v>0</v>
      </c>
      <c r="O115" s="17">
        <f>N115*O12</f>
        <v>0</v>
      </c>
      <c r="P115" s="17">
        <f t="shared" si="5"/>
        <v>124.32</v>
      </c>
      <c r="Q115" s="22">
        <v>0</v>
      </c>
      <c r="R115" s="24">
        <v>124.32</v>
      </c>
      <c r="S115" s="8"/>
      <c r="T115" s="8"/>
      <c r="U115" s="8"/>
      <c r="V115" s="22"/>
      <c r="W115" s="8"/>
      <c r="X115" s="4">
        <v>116</v>
      </c>
      <c r="Y115" s="4"/>
    </row>
    <row r="116" spans="1:25" ht="12.75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7"/>
      <c r="M116" s="17"/>
      <c r="N116" s="17"/>
      <c r="O116" s="17"/>
      <c r="P116" s="17"/>
      <c r="Q116" s="22"/>
      <c r="R116" s="24"/>
      <c r="S116" s="8"/>
      <c r="T116" s="8"/>
      <c r="U116" s="8"/>
      <c r="V116" s="22"/>
      <c r="W116" s="8"/>
      <c r="X116" s="4"/>
      <c r="Y116" s="4"/>
    </row>
    <row r="117" spans="1:25" ht="12.75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7"/>
      <c r="M117" s="17"/>
      <c r="N117" s="17"/>
      <c r="O117" s="17"/>
      <c r="P117" s="17"/>
      <c r="Q117" s="22"/>
      <c r="R117" s="24"/>
      <c r="S117" s="8"/>
      <c r="T117" s="8"/>
      <c r="U117" s="8"/>
      <c r="V117" s="22"/>
      <c r="W117" s="8"/>
      <c r="X117" s="4"/>
      <c r="Y117" s="4"/>
    </row>
    <row r="118" spans="1:25" ht="12.75">
      <c r="A118" s="3"/>
      <c r="B118" s="6" t="s">
        <v>9</v>
      </c>
      <c r="C118" s="6" t="s">
        <v>2</v>
      </c>
      <c r="D118" s="6"/>
      <c r="E118" s="6" t="s">
        <v>2</v>
      </c>
      <c r="F118" s="6" t="s">
        <v>6</v>
      </c>
      <c r="G118" s="6"/>
      <c r="H118" s="6" t="s">
        <v>6</v>
      </c>
      <c r="I118" s="6" t="s">
        <v>7</v>
      </c>
      <c r="J118" s="6"/>
      <c r="K118" s="6" t="s">
        <v>7</v>
      </c>
      <c r="L118" s="19"/>
      <c r="M118" s="19"/>
      <c r="N118" s="19"/>
      <c r="O118" s="19"/>
      <c r="P118" s="19" t="s">
        <v>8</v>
      </c>
      <c r="Q118" s="6" t="s">
        <v>11</v>
      </c>
      <c r="R118" s="6" t="s">
        <v>13</v>
      </c>
      <c r="S118" s="6"/>
      <c r="T118" s="6"/>
      <c r="U118" s="6"/>
      <c r="V118" s="27"/>
      <c r="W118" s="8"/>
      <c r="X118" s="4"/>
      <c r="Y118" s="4"/>
    </row>
    <row r="119" spans="1:25" ht="12.75">
      <c r="A119" s="3" t="s">
        <v>14</v>
      </c>
      <c r="B119" s="6" t="s">
        <v>15</v>
      </c>
      <c r="C119" s="6" t="s">
        <v>3</v>
      </c>
      <c r="D119" s="6"/>
      <c r="E119" s="6" t="s">
        <v>16</v>
      </c>
      <c r="F119" s="6" t="s">
        <v>3</v>
      </c>
      <c r="G119" s="6"/>
      <c r="H119" s="6" t="s">
        <v>16</v>
      </c>
      <c r="I119" s="6" t="s">
        <v>3</v>
      </c>
      <c r="J119" s="6"/>
      <c r="K119" s="6" t="s">
        <v>16</v>
      </c>
      <c r="L119" s="19"/>
      <c r="M119" s="19"/>
      <c r="N119" s="19"/>
      <c r="O119" s="19"/>
      <c r="P119" s="19" t="s">
        <v>16</v>
      </c>
      <c r="Q119" s="6" t="s">
        <v>155</v>
      </c>
      <c r="R119" s="6" t="s">
        <v>189</v>
      </c>
      <c r="S119" s="6"/>
      <c r="T119" s="6"/>
      <c r="U119" s="6"/>
      <c r="V119" s="27"/>
      <c r="W119" s="8"/>
      <c r="X119" s="4"/>
      <c r="Y119" s="4"/>
    </row>
    <row r="120" spans="1:25" ht="12.75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19"/>
      <c r="M120" s="19"/>
      <c r="N120" s="19"/>
      <c r="O120" s="19"/>
      <c r="P120" s="19"/>
      <c r="Q120" s="6"/>
      <c r="R120" s="6"/>
      <c r="S120" s="6"/>
      <c r="T120" s="6"/>
      <c r="U120" s="6"/>
      <c r="V120" s="27"/>
      <c r="W120" s="8"/>
      <c r="X120" s="4"/>
      <c r="Y120" s="4"/>
    </row>
    <row r="121" spans="1:25" ht="12.75">
      <c r="A121" s="4" t="s">
        <v>88</v>
      </c>
      <c r="B121" s="8">
        <f aca="true" t="shared" si="10" ref="B121:B139">C121+F121+I121</f>
        <v>5944</v>
      </c>
      <c r="C121" s="8">
        <v>36</v>
      </c>
      <c r="D121" s="8">
        <f>C121/C210*100</f>
        <v>0.014905227594544686</v>
      </c>
      <c r="E121" s="8">
        <v>26.02</v>
      </c>
      <c r="F121" s="8">
        <v>5908</v>
      </c>
      <c r="G121" s="8">
        <f>F121/F210*100</f>
        <v>2.397065744843144</v>
      </c>
      <c r="H121" s="8">
        <v>4270.44</v>
      </c>
      <c r="I121" s="8">
        <v>0</v>
      </c>
      <c r="J121" s="8">
        <f>I121/I210*100</f>
        <v>0</v>
      </c>
      <c r="K121" s="8">
        <v>0</v>
      </c>
      <c r="L121" s="17">
        <f aca="true" t="shared" si="11" ref="L121:L139">E121+H121+K121</f>
        <v>4296.46</v>
      </c>
      <c r="M121" s="17">
        <v>2357.89</v>
      </c>
      <c r="N121" s="17">
        <f>M121/N12*100</f>
        <v>0.4330961748696912</v>
      </c>
      <c r="O121" s="17">
        <f>N121*O12</f>
        <v>0.7520628457377214</v>
      </c>
      <c r="P121" s="17">
        <f aca="true" t="shared" si="12" ref="P121:P139">E121+H121+K121</f>
        <v>4296.46</v>
      </c>
      <c r="Q121" s="8">
        <v>2358.64</v>
      </c>
      <c r="R121" s="24">
        <v>4296.46</v>
      </c>
      <c r="S121" s="8"/>
      <c r="T121" s="8"/>
      <c r="U121" s="8"/>
      <c r="V121" s="22"/>
      <c r="W121" s="8"/>
      <c r="X121" s="4">
        <v>219</v>
      </c>
      <c r="Y121" s="4"/>
    </row>
    <row r="122" spans="1:25" ht="12.75">
      <c r="A122" s="4" t="s">
        <v>174</v>
      </c>
      <c r="B122" s="8">
        <f t="shared" si="10"/>
        <v>838</v>
      </c>
      <c r="C122" s="8">
        <v>128</v>
      </c>
      <c r="D122" s="8">
        <f>C122/C210*100</f>
        <v>0.05299636478060332</v>
      </c>
      <c r="E122" s="8">
        <v>92.52</v>
      </c>
      <c r="F122" s="8">
        <v>48</v>
      </c>
      <c r="G122" s="8">
        <f>F122/F210*100</f>
        <v>0.019475144846389795</v>
      </c>
      <c r="H122" s="8">
        <v>34.7</v>
      </c>
      <c r="I122" s="8">
        <v>662</v>
      </c>
      <c r="J122" s="8">
        <f>I122/I210*100</f>
        <v>0.2379839666391056</v>
      </c>
      <c r="K122" s="8">
        <v>478.51</v>
      </c>
      <c r="L122" s="17">
        <f t="shared" si="11"/>
        <v>605.73</v>
      </c>
      <c r="M122" s="17">
        <v>0</v>
      </c>
      <c r="N122" s="17">
        <f>M122/N12*100</f>
        <v>0</v>
      </c>
      <c r="O122" s="17">
        <f>N122*O12</f>
        <v>0</v>
      </c>
      <c r="P122" s="17">
        <f t="shared" si="12"/>
        <v>605.73</v>
      </c>
      <c r="Q122" s="8">
        <v>0</v>
      </c>
      <c r="R122" s="24">
        <v>605.73</v>
      </c>
      <c r="S122" s="8"/>
      <c r="T122" s="8"/>
      <c r="U122" s="8"/>
      <c r="V122" s="22"/>
      <c r="W122" s="8"/>
      <c r="X122" s="4"/>
      <c r="Y122" s="4"/>
    </row>
    <row r="123" spans="1:25" ht="12.75">
      <c r="A123" s="4" t="s">
        <v>89</v>
      </c>
      <c r="B123" s="8">
        <f t="shared" si="10"/>
        <v>1578</v>
      </c>
      <c r="C123" s="8">
        <v>90</v>
      </c>
      <c r="D123" s="8">
        <f>C123/C210*100</f>
        <v>0.03726306898636172</v>
      </c>
      <c r="E123" s="8">
        <v>65.05</v>
      </c>
      <c r="F123" s="8">
        <v>912</v>
      </c>
      <c r="G123" s="8">
        <f>F123/F210*100</f>
        <v>0.37002775208140615</v>
      </c>
      <c r="H123" s="8">
        <v>659.21</v>
      </c>
      <c r="I123" s="8">
        <v>576</v>
      </c>
      <c r="J123" s="8">
        <f>I123/I210*100</f>
        <v>0.207067620519826</v>
      </c>
      <c r="K123" s="8">
        <v>416.34</v>
      </c>
      <c r="L123" s="17">
        <f t="shared" si="11"/>
        <v>1140.6</v>
      </c>
      <c r="M123" s="17">
        <v>1176.96</v>
      </c>
      <c r="N123" s="17">
        <f>M123/N12*100</f>
        <v>0.21618348352748937</v>
      </c>
      <c r="O123" s="17">
        <f>N123*O12</f>
        <v>0.37539829547581477</v>
      </c>
      <c r="P123" s="17">
        <f t="shared" si="12"/>
        <v>1140.6</v>
      </c>
      <c r="Q123" s="8">
        <v>1177.34</v>
      </c>
      <c r="R123" s="24">
        <v>1140.6</v>
      </c>
      <c r="S123" s="8"/>
      <c r="T123" s="8"/>
      <c r="U123" s="8"/>
      <c r="V123" s="22"/>
      <c r="W123" s="8"/>
      <c r="X123" s="4">
        <v>60</v>
      </c>
      <c r="Y123" s="4"/>
    </row>
    <row r="124" spans="1:25" ht="12.75">
      <c r="A124" s="4" t="s">
        <v>199</v>
      </c>
      <c r="B124" s="8">
        <f t="shared" si="10"/>
        <v>544</v>
      </c>
      <c r="C124" s="8">
        <v>504</v>
      </c>
      <c r="D124" s="8"/>
      <c r="E124" s="8">
        <v>364.31</v>
      </c>
      <c r="F124" s="8">
        <v>0</v>
      </c>
      <c r="G124" s="8"/>
      <c r="H124" s="8">
        <v>0</v>
      </c>
      <c r="I124" s="8">
        <v>40</v>
      </c>
      <c r="J124" s="8"/>
      <c r="K124" s="8">
        <v>28.91</v>
      </c>
      <c r="L124" s="17"/>
      <c r="M124" s="17"/>
      <c r="N124" s="17"/>
      <c r="O124" s="17"/>
      <c r="P124" s="17">
        <f t="shared" si="12"/>
        <v>393.22</v>
      </c>
      <c r="Q124" s="8">
        <v>0</v>
      </c>
      <c r="R124" s="24">
        <v>393.22</v>
      </c>
      <c r="S124" s="8"/>
      <c r="T124" s="8"/>
      <c r="U124" s="8"/>
      <c r="V124" s="22"/>
      <c r="W124" s="8"/>
      <c r="X124" s="4"/>
      <c r="Y124" s="4"/>
    </row>
    <row r="125" spans="1:25" ht="12.75">
      <c r="A125" s="4" t="s">
        <v>90</v>
      </c>
      <c r="B125" s="8">
        <f t="shared" si="10"/>
        <v>198</v>
      </c>
      <c r="C125" s="8">
        <v>0</v>
      </c>
      <c r="D125" s="8">
        <f>C125/C210*100</f>
        <v>0</v>
      </c>
      <c r="E125" s="8">
        <v>0</v>
      </c>
      <c r="F125" s="8">
        <v>0</v>
      </c>
      <c r="G125" s="8">
        <f>F125/F210*100</f>
        <v>0</v>
      </c>
      <c r="H125" s="8">
        <v>0</v>
      </c>
      <c r="I125" s="8">
        <v>198</v>
      </c>
      <c r="J125" s="8">
        <f>I125/I210*100</f>
        <v>0.07117949455369019</v>
      </c>
      <c r="K125" s="8">
        <v>143.12</v>
      </c>
      <c r="L125" s="17">
        <f t="shared" si="11"/>
        <v>143.12</v>
      </c>
      <c r="M125" s="17">
        <v>115.07</v>
      </c>
      <c r="N125" s="17">
        <f>M125/N12*100</f>
        <v>0.021136005853646847</v>
      </c>
      <c r="O125" s="17">
        <f>N125*O12</f>
        <v>0.03670225144474068</v>
      </c>
      <c r="P125" s="17">
        <f t="shared" si="12"/>
        <v>143.12</v>
      </c>
      <c r="Q125" s="8">
        <v>115.11</v>
      </c>
      <c r="R125" s="24">
        <v>143.12</v>
      </c>
      <c r="S125" s="8"/>
      <c r="T125" s="8"/>
      <c r="U125" s="8"/>
      <c r="V125" s="22"/>
      <c r="W125" s="8"/>
      <c r="X125" s="4">
        <v>12</v>
      </c>
      <c r="Y125" s="4"/>
    </row>
    <row r="126" spans="1:25" ht="12.75">
      <c r="A126" s="4" t="s">
        <v>91</v>
      </c>
      <c r="B126" s="8">
        <f t="shared" si="10"/>
        <v>2214</v>
      </c>
      <c r="C126" s="8">
        <v>0</v>
      </c>
      <c r="D126" s="8">
        <f>C126/C210*100</f>
        <v>0</v>
      </c>
      <c r="E126" s="8">
        <v>0</v>
      </c>
      <c r="F126" s="8">
        <v>135</v>
      </c>
      <c r="G126" s="8">
        <f>F126/F210*100</f>
        <v>0.0547738448804713</v>
      </c>
      <c r="H126" s="8">
        <v>97.58</v>
      </c>
      <c r="I126" s="8">
        <v>2079</v>
      </c>
      <c r="J126" s="8">
        <f>I126/I210*100</f>
        <v>0.747384692813747</v>
      </c>
      <c r="K126" s="8">
        <v>1502.75</v>
      </c>
      <c r="L126" s="17">
        <f t="shared" si="11"/>
        <v>1600.33</v>
      </c>
      <c r="M126" s="17">
        <v>1537.16</v>
      </c>
      <c r="N126" s="17">
        <f>M126/N12*100</f>
        <v>0.28234485754750843</v>
      </c>
      <c r="O126" s="17">
        <f>N126*O12</f>
        <v>0.49028619823409747</v>
      </c>
      <c r="P126" s="17">
        <f t="shared" si="12"/>
        <v>1600.33</v>
      </c>
      <c r="Q126" s="8">
        <v>1537.65</v>
      </c>
      <c r="R126" s="24">
        <v>1600.33</v>
      </c>
      <c r="S126" s="8"/>
      <c r="T126" s="8"/>
      <c r="U126" s="8"/>
      <c r="V126" s="22"/>
      <c r="W126" s="8"/>
      <c r="X126" s="4">
        <v>340</v>
      </c>
      <c r="Y126" s="4"/>
    </row>
    <row r="127" spans="1:25" ht="12.75">
      <c r="A127" s="4" t="s">
        <v>92</v>
      </c>
      <c r="B127" s="8">
        <f t="shared" si="10"/>
        <v>7872</v>
      </c>
      <c r="C127" s="8">
        <v>2570</v>
      </c>
      <c r="D127" s="8">
        <f>C127/C210*100</f>
        <v>1.0640676366105513</v>
      </c>
      <c r="E127" s="8">
        <v>1857.65</v>
      </c>
      <c r="F127" s="8">
        <v>3060</v>
      </c>
      <c r="G127" s="8">
        <f>F127/F210*100</f>
        <v>1.2415404839573494</v>
      </c>
      <c r="H127" s="8">
        <v>2211.83</v>
      </c>
      <c r="I127" s="8">
        <v>2242</v>
      </c>
      <c r="J127" s="8">
        <f>I127/I210*100</f>
        <v>0.8059819534816839</v>
      </c>
      <c r="K127" s="8">
        <v>1620.57</v>
      </c>
      <c r="L127" s="17">
        <f t="shared" si="11"/>
        <v>5690.05</v>
      </c>
      <c r="M127" s="17">
        <v>4722.95</v>
      </c>
      <c r="N127" s="17">
        <f>M127/N12*100</f>
        <v>0.8675093321150724</v>
      </c>
      <c r="O127" s="17">
        <f>N127*O12</f>
        <v>1.506412605031181</v>
      </c>
      <c r="P127" s="17">
        <f t="shared" si="12"/>
        <v>5690.05</v>
      </c>
      <c r="Q127" s="8">
        <v>4724.46</v>
      </c>
      <c r="R127" s="24">
        <v>5690.05</v>
      </c>
      <c r="S127" s="8"/>
      <c r="T127" s="8"/>
      <c r="U127" s="8"/>
      <c r="V127" s="22"/>
      <c r="W127" s="8"/>
      <c r="X127" s="4">
        <v>255</v>
      </c>
      <c r="Y127" s="4"/>
    </row>
    <row r="128" spans="1:25" ht="12.75">
      <c r="A128" s="4" t="s">
        <v>93</v>
      </c>
      <c r="B128" s="8">
        <f t="shared" si="10"/>
        <v>1045</v>
      </c>
      <c r="C128" s="8">
        <v>580</v>
      </c>
      <c r="D128" s="8">
        <f>C128/C210*100</f>
        <v>0.24013977791210883</v>
      </c>
      <c r="E128" s="8">
        <v>419.24</v>
      </c>
      <c r="F128" s="8">
        <v>315</v>
      </c>
      <c r="G128" s="8">
        <f>F128/F210*100</f>
        <v>0.12780563805443304</v>
      </c>
      <c r="H128" s="8">
        <v>227.69</v>
      </c>
      <c r="I128" s="8">
        <v>150</v>
      </c>
      <c r="J128" s="8">
        <f>I128/I210*100</f>
        <v>0.053923859510371354</v>
      </c>
      <c r="K128" s="8">
        <v>108.42</v>
      </c>
      <c r="L128" s="17">
        <f t="shared" si="11"/>
        <v>755.35</v>
      </c>
      <c r="M128" s="17">
        <v>1424.93</v>
      </c>
      <c r="N128" s="17">
        <f>M128/N12*100</f>
        <v>0.261730501616729</v>
      </c>
      <c r="O128" s="17">
        <f>N128*O12</f>
        <v>0.4544897814474176</v>
      </c>
      <c r="P128" s="17">
        <f t="shared" si="12"/>
        <v>755.35</v>
      </c>
      <c r="Q128" s="8">
        <v>1425.38</v>
      </c>
      <c r="R128" s="24">
        <v>755.35</v>
      </c>
      <c r="S128" s="8"/>
      <c r="T128" s="8"/>
      <c r="U128" s="8"/>
      <c r="V128" s="22"/>
      <c r="W128" s="8"/>
      <c r="X128" s="4">
        <v>103</v>
      </c>
      <c r="Y128" s="4"/>
    </row>
    <row r="129" spans="1:25" ht="12.75">
      <c r="A129" s="4" t="s">
        <v>94</v>
      </c>
      <c r="B129" s="8">
        <f t="shared" si="10"/>
        <v>8486.5</v>
      </c>
      <c r="C129" s="8">
        <v>2918</v>
      </c>
      <c r="D129" s="8">
        <f>C129/C210*100</f>
        <v>1.2081515033578165</v>
      </c>
      <c r="E129" s="8">
        <v>2109.19</v>
      </c>
      <c r="F129" s="8">
        <v>2793.5</v>
      </c>
      <c r="G129" s="8">
        <f>F129/F210*100</f>
        <v>1.133412856841456</v>
      </c>
      <c r="H129" s="8">
        <v>2019.2</v>
      </c>
      <c r="I129" s="8">
        <v>2775</v>
      </c>
      <c r="J129" s="8">
        <f>I129/I210*100</f>
        <v>0.99759140094187</v>
      </c>
      <c r="K129" s="8">
        <v>2005.83</v>
      </c>
      <c r="L129" s="17">
        <f t="shared" si="11"/>
        <v>6134.22</v>
      </c>
      <c r="M129" s="17">
        <v>6679.92</v>
      </c>
      <c r="N129" s="17">
        <f>M129/N12*100</f>
        <v>1.2269647016763072</v>
      </c>
      <c r="O129" s="17">
        <f>N129*O12</f>
        <v>2.130599665166874</v>
      </c>
      <c r="P129" s="17">
        <f t="shared" si="12"/>
        <v>6134.22</v>
      </c>
      <c r="Q129" s="8">
        <v>6682.05</v>
      </c>
      <c r="R129" s="24">
        <v>6134.22</v>
      </c>
      <c r="S129" s="8"/>
      <c r="T129" s="8"/>
      <c r="U129" s="8"/>
      <c r="V129" s="22"/>
      <c r="W129" s="8"/>
      <c r="X129" s="4">
        <v>975</v>
      </c>
      <c r="Y129" s="4"/>
    </row>
    <row r="130" spans="1:25" ht="12.75">
      <c r="A130" s="4" t="s">
        <v>175</v>
      </c>
      <c r="B130" s="8">
        <f t="shared" si="10"/>
        <v>1569</v>
      </c>
      <c r="C130" s="8">
        <v>0</v>
      </c>
      <c r="D130" s="8">
        <f>C130/C210*100</f>
        <v>0</v>
      </c>
      <c r="E130" s="8">
        <v>0</v>
      </c>
      <c r="F130" s="8">
        <v>312</v>
      </c>
      <c r="G130" s="8">
        <f>F130/F210*100</f>
        <v>0.12658844150153367</v>
      </c>
      <c r="H130" s="8">
        <v>225.52</v>
      </c>
      <c r="I130" s="8">
        <v>1257</v>
      </c>
      <c r="J130" s="8">
        <f>I130/I210*100</f>
        <v>0.4518819426969119</v>
      </c>
      <c r="K130" s="8">
        <v>908.58</v>
      </c>
      <c r="L130" s="17">
        <f t="shared" si="11"/>
        <v>1134.1000000000001</v>
      </c>
      <c r="M130" s="17">
        <v>1184.69</v>
      </c>
      <c r="N130" s="17">
        <f>M130/N12*100</f>
        <v>0.2176033264513504</v>
      </c>
      <c r="O130" s="17">
        <f>N130*O12</f>
        <v>0.37786382431624094</v>
      </c>
      <c r="P130" s="17">
        <f t="shared" si="12"/>
        <v>1134.1000000000001</v>
      </c>
      <c r="Q130" s="8">
        <v>1185.07</v>
      </c>
      <c r="R130" s="24">
        <v>1134.1</v>
      </c>
      <c r="S130" s="8"/>
      <c r="T130" s="8"/>
      <c r="U130" s="8"/>
      <c r="V130" s="22"/>
      <c r="W130" s="8"/>
      <c r="X130" s="4"/>
      <c r="Y130" s="4"/>
    </row>
    <row r="131" spans="1:25" ht="12.75">
      <c r="A131" s="4" t="s">
        <v>95</v>
      </c>
      <c r="B131" s="8">
        <f t="shared" si="10"/>
        <v>2078</v>
      </c>
      <c r="C131" s="8">
        <v>850</v>
      </c>
      <c r="D131" s="8">
        <f>C131/C210*100</f>
        <v>0.351928984871194</v>
      </c>
      <c r="E131" s="8">
        <v>614.4</v>
      </c>
      <c r="F131" s="8">
        <v>939</v>
      </c>
      <c r="G131" s="8">
        <f>F131/F210*100</f>
        <v>0.38098252105750036</v>
      </c>
      <c r="H131" s="8">
        <v>678.73</v>
      </c>
      <c r="I131" s="8">
        <v>289</v>
      </c>
      <c r="J131" s="8">
        <f>I131/I210*100</f>
        <v>0.10389330265664881</v>
      </c>
      <c r="K131" s="8">
        <v>208.89</v>
      </c>
      <c r="L131" s="17">
        <f t="shared" si="11"/>
        <v>1502.02</v>
      </c>
      <c r="M131" s="17">
        <v>1572.27</v>
      </c>
      <c r="N131" s="17">
        <f>M131/N12*100</f>
        <v>0.2887938465587324</v>
      </c>
      <c r="O131" s="17">
        <f>N131*O12</f>
        <v>0.5014847386723077</v>
      </c>
      <c r="P131" s="17">
        <f t="shared" si="12"/>
        <v>1502.02</v>
      </c>
      <c r="Q131" s="8">
        <v>1572.77</v>
      </c>
      <c r="R131" s="24">
        <v>1502.02</v>
      </c>
      <c r="S131" s="8"/>
      <c r="T131" s="8"/>
      <c r="U131" s="8"/>
      <c r="V131" s="22"/>
      <c r="W131" s="8"/>
      <c r="X131" s="4">
        <v>79</v>
      </c>
      <c r="Y131" s="4"/>
    </row>
    <row r="132" spans="1:25" ht="12.75">
      <c r="A132" s="4" t="s">
        <v>96</v>
      </c>
      <c r="B132" s="8">
        <f t="shared" si="10"/>
        <v>6365</v>
      </c>
      <c r="C132" s="8">
        <v>180</v>
      </c>
      <c r="D132" s="8">
        <f>C132/C210*100</f>
        <v>0.07452613797272344</v>
      </c>
      <c r="E132" s="8">
        <v>130.11</v>
      </c>
      <c r="F132" s="8">
        <v>840</v>
      </c>
      <c r="G132" s="8">
        <f>F132/F210*100</f>
        <v>0.3408150348118214</v>
      </c>
      <c r="H132" s="8">
        <v>607.17</v>
      </c>
      <c r="I132" s="8">
        <v>5345</v>
      </c>
      <c r="J132" s="8">
        <f>I132/I210*100</f>
        <v>1.9214868605528994</v>
      </c>
      <c r="K132" s="8">
        <v>3863.48</v>
      </c>
      <c r="L132" s="17">
        <f t="shared" si="11"/>
        <v>4600.76</v>
      </c>
      <c r="M132" s="17">
        <v>5081.66</v>
      </c>
      <c r="N132" s="17">
        <f>M132/N12*100</f>
        <v>0.9333970236051364</v>
      </c>
      <c r="O132" s="17">
        <f>N132*O12</f>
        <v>1.6208252635498472</v>
      </c>
      <c r="P132" s="17">
        <f t="shared" si="12"/>
        <v>4600.76</v>
      </c>
      <c r="Q132" s="8">
        <v>5083.28</v>
      </c>
      <c r="R132" s="24">
        <v>4600.76</v>
      </c>
      <c r="S132" s="8"/>
      <c r="T132" s="8"/>
      <c r="U132" s="8"/>
      <c r="V132" s="22"/>
      <c r="W132" s="8"/>
      <c r="X132" s="4">
        <v>707</v>
      </c>
      <c r="Y132" s="4"/>
    </row>
    <row r="133" spans="1:25" ht="12.75">
      <c r="A133" s="4" t="s">
        <v>97</v>
      </c>
      <c r="B133" s="8">
        <f t="shared" si="10"/>
        <v>738</v>
      </c>
      <c r="C133" s="8">
        <v>0</v>
      </c>
      <c r="D133" s="8">
        <f>C133/C210*100</f>
        <v>0</v>
      </c>
      <c r="E133" s="8">
        <v>0</v>
      </c>
      <c r="F133" s="8">
        <v>0</v>
      </c>
      <c r="G133" s="8">
        <f>F133/F210*100</f>
        <v>0</v>
      </c>
      <c r="H133" s="8">
        <v>0</v>
      </c>
      <c r="I133" s="8">
        <v>738</v>
      </c>
      <c r="J133" s="8">
        <f>I133/I210*100</f>
        <v>0.26530538879102705</v>
      </c>
      <c r="K133" s="8">
        <v>533.45</v>
      </c>
      <c r="L133" s="17">
        <f t="shared" si="11"/>
        <v>533.45</v>
      </c>
      <c r="M133" s="17">
        <v>594.55</v>
      </c>
      <c r="N133" s="17">
        <f>M133/N12*100</f>
        <v>0.10920667663409868</v>
      </c>
      <c r="O133" s="17">
        <f>N133*O12</f>
        <v>0.18963520984157967</v>
      </c>
      <c r="P133" s="17">
        <f t="shared" si="12"/>
        <v>533.45</v>
      </c>
      <c r="Q133" s="8">
        <v>594.74</v>
      </c>
      <c r="R133" s="24">
        <v>533.45</v>
      </c>
      <c r="S133" s="8"/>
      <c r="T133" s="8"/>
      <c r="U133" s="8"/>
      <c r="V133" s="22"/>
      <c r="W133" s="8"/>
      <c r="X133" s="4">
        <v>88</v>
      </c>
      <c r="Y133" s="4"/>
    </row>
    <row r="134" spans="1:25" ht="12.75">
      <c r="A134" s="4" t="s">
        <v>98</v>
      </c>
      <c r="B134" s="8">
        <f t="shared" si="10"/>
        <v>10976.5</v>
      </c>
      <c r="C134" s="8">
        <v>1758.5</v>
      </c>
      <c r="D134" s="8">
        <f>C134/C210*100</f>
        <v>0.7280789645835231</v>
      </c>
      <c r="E134" s="8">
        <v>1271.08</v>
      </c>
      <c r="F134" s="8">
        <v>4326.5</v>
      </c>
      <c r="G134" s="8">
        <f>F134/F210*100</f>
        <v>1.7554002953730303</v>
      </c>
      <c r="H134" s="8">
        <v>3127.29</v>
      </c>
      <c r="I134" s="8">
        <v>4891.5</v>
      </c>
      <c r="J134" s="8">
        <f>I134/I210*100</f>
        <v>1.7584570586332098</v>
      </c>
      <c r="K134" s="8">
        <v>3535.68</v>
      </c>
      <c r="L134" s="17">
        <f t="shared" si="11"/>
        <v>7934.049999999999</v>
      </c>
      <c r="M134" s="17">
        <v>8486.51</v>
      </c>
      <c r="N134" s="17">
        <f>M134/N12*100</f>
        <v>1.5587983404626102</v>
      </c>
      <c r="O134" s="17">
        <f>N134*O12</f>
        <v>2.7068221422465135</v>
      </c>
      <c r="P134" s="17">
        <f t="shared" si="12"/>
        <v>7934.049999999999</v>
      </c>
      <c r="Q134" s="8">
        <v>8489.22</v>
      </c>
      <c r="R134" s="24">
        <v>7934.05</v>
      </c>
      <c r="S134" s="8"/>
      <c r="T134" s="8"/>
      <c r="U134" s="8"/>
      <c r="V134" s="22"/>
      <c r="W134" s="8"/>
      <c r="X134" s="4">
        <v>990</v>
      </c>
      <c r="Y134" s="4"/>
    </row>
    <row r="135" spans="1:25" ht="12.75">
      <c r="A135" s="4" t="s">
        <v>99</v>
      </c>
      <c r="B135" s="8">
        <f t="shared" si="10"/>
        <v>3114</v>
      </c>
      <c r="C135" s="8">
        <v>0</v>
      </c>
      <c r="D135" s="8">
        <f>C135/C210*100</f>
        <v>0</v>
      </c>
      <c r="E135" s="8">
        <v>0</v>
      </c>
      <c r="F135" s="8">
        <v>654</v>
      </c>
      <c r="G135" s="8">
        <f>F135/F210*100</f>
        <v>0.265348848532061</v>
      </c>
      <c r="H135" s="8">
        <v>472.73</v>
      </c>
      <c r="I135" s="8">
        <v>2460</v>
      </c>
      <c r="J135" s="8">
        <f>I135/I210*100</f>
        <v>0.8843512959700902</v>
      </c>
      <c r="K135" s="8">
        <v>1778.14</v>
      </c>
      <c r="L135" s="17">
        <f t="shared" si="11"/>
        <v>2250.87</v>
      </c>
      <c r="M135" s="17">
        <v>1048.52</v>
      </c>
      <c r="N135" s="17">
        <f>M135/N12*100</f>
        <v>0.19259168208625876</v>
      </c>
      <c r="O135" s="17">
        <f>N135*O12</f>
        <v>0.33443160410914663</v>
      </c>
      <c r="P135" s="17">
        <f t="shared" si="12"/>
        <v>2250.87</v>
      </c>
      <c r="Q135" s="8">
        <v>1048.85</v>
      </c>
      <c r="R135" s="24">
        <v>2250.87</v>
      </c>
      <c r="S135" s="8"/>
      <c r="T135" s="8"/>
      <c r="U135" s="8"/>
      <c r="V135" s="22"/>
      <c r="W135" s="8"/>
      <c r="X135" s="4">
        <v>96</v>
      </c>
      <c r="Y135" s="4"/>
    </row>
    <row r="136" spans="1:25" ht="12.75">
      <c r="A136" s="4" t="s">
        <v>100</v>
      </c>
      <c r="B136" s="8">
        <f t="shared" si="10"/>
        <v>630</v>
      </c>
      <c r="C136" s="8">
        <v>0</v>
      </c>
      <c r="D136" s="8">
        <f>C136/C210*100</f>
        <v>0</v>
      </c>
      <c r="E136" s="8">
        <v>0</v>
      </c>
      <c r="F136" s="8">
        <v>99</v>
      </c>
      <c r="G136" s="8">
        <f>F136/F210*100</f>
        <v>0.04016748624567895</v>
      </c>
      <c r="H136" s="8">
        <v>71.56</v>
      </c>
      <c r="I136" s="8">
        <v>531</v>
      </c>
      <c r="J136" s="8">
        <f>I136/I210*100</f>
        <v>0.1908904626667146</v>
      </c>
      <c r="K136" s="8">
        <v>383.82</v>
      </c>
      <c r="L136" s="17">
        <f t="shared" si="11"/>
        <v>455.38</v>
      </c>
      <c r="M136" s="17">
        <v>537.27</v>
      </c>
      <c r="N136" s="17">
        <f>M136/N12*100</f>
        <v>0.09868551199260314</v>
      </c>
      <c r="O136" s="17">
        <f>N136*O12</f>
        <v>0.17136541786491552</v>
      </c>
      <c r="P136" s="17">
        <f t="shared" si="12"/>
        <v>455.38</v>
      </c>
      <c r="Q136" s="8">
        <v>537.44</v>
      </c>
      <c r="R136" s="24">
        <v>455.38</v>
      </c>
      <c r="S136" s="8"/>
      <c r="T136" s="8"/>
      <c r="U136" s="8"/>
      <c r="V136" s="22"/>
      <c r="W136" s="8"/>
      <c r="X136" s="4">
        <v>63</v>
      </c>
      <c r="Y136" s="4"/>
    </row>
    <row r="137" spans="1:25" ht="12.75">
      <c r="A137" s="4" t="s">
        <v>176</v>
      </c>
      <c r="B137" s="8">
        <f t="shared" si="10"/>
        <v>1876</v>
      </c>
      <c r="C137" s="8">
        <v>0</v>
      </c>
      <c r="D137" s="8">
        <f>C137/C210*100</f>
        <v>0</v>
      </c>
      <c r="E137" s="8">
        <v>0</v>
      </c>
      <c r="F137" s="8">
        <v>0</v>
      </c>
      <c r="G137" s="8">
        <f>F137/F210*100</f>
        <v>0</v>
      </c>
      <c r="H137" s="8">
        <v>0</v>
      </c>
      <c r="I137" s="8">
        <v>1876</v>
      </c>
      <c r="J137" s="8">
        <f>I137/I210*100</f>
        <v>0.6744077362763777</v>
      </c>
      <c r="K137" s="8">
        <v>1356.01</v>
      </c>
      <c r="L137" s="17">
        <f t="shared" si="11"/>
        <v>1356.01</v>
      </c>
      <c r="M137" s="17">
        <v>1481.04</v>
      </c>
      <c r="N137" s="17">
        <f>M137/N12*100</f>
        <v>0.27203676118436715</v>
      </c>
      <c r="O137" s="17">
        <f>N137*O12</f>
        <v>0.4723863950614299</v>
      </c>
      <c r="P137" s="17">
        <f t="shared" si="12"/>
        <v>1356.01</v>
      </c>
      <c r="Q137" s="8">
        <v>1481.51</v>
      </c>
      <c r="R137" s="24">
        <v>1356.01</v>
      </c>
      <c r="S137" s="8"/>
      <c r="T137" s="8"/>
      <c r="U137" s="8"/>
      <c r="V137" s="22"/>
      <c r="W137" s="8"/>
      <c r="X137" s="4"/>
      <c r="Y137" s="4"/>
    </row>
    <row r="138" spans="1:25" ht="12.75">
      <c r="A138" s="4" t="s">
        <v>154</v>
      </c>
      <c r="B138" s="8">
        <f t="shared" si="10"/>
        <v>1067</v>
      </c>
      <c r="C138" s="8">
        <v>735</v>
      </c>
      <c r="D138" s="8">
        <f>C138/C210*100</f>
        <v>0.3043150633886207</v>
      </c>
      <c r="E138" s="8">
        <v>531.27</v>
      </c>
      <c r="F138" s="8">
        <v>332</v>
      </c>
      <c r="G138" s="8">
        <f>F138/F210*100</f>
        <v>0.1347030851875294</v>
      </c>
      <c r="H138" s="8">
        <v>239.98</v>
      </c>
      <c r="I138" s="8">
        <v>0</v>
      </c>
      <c r="J138" s="8">
        <f>I138/I210*100</f>
        <v>0</v>
      </c>
      <c r="K138" s="8">
        <v>0</v>
      </c>
      <c r="L138" s="17">
        <f t="shared" si="11"/>
        <v>771.25</v>
      </c>
      <c r="M138" s="17">
        <v>742.13</v>
      </c>
      <c r="N138" s="17">
        <f>M138/N12*100</f>
        <v>0.13631410466817534</v>
      </c>
      <c r="O138" s="17">
        <f>N138*O12</f>
        <v>0.2367067164741931</v>
      </c>
      <c r="P138" s="17">
        <f t="shared" si="12"/>
        <v>771.25</v>
      </c>
      <c r="Q138" s="8">
        <v>742.37</v>
      </c>
      <c r="R138" s="24">
        <v>771.25</v>
      </c>
      <c r="S138" s="8"/>
      <c r="T138" s="8"/>
      <c r="U138" s="8"/>
      <c r="V138" s="22"/>
      <c r="W138" s="8"/>
      <c r="X138" s="4"/>
      <c r="Y138" s="4"/>
    </row>
    <row r="139" spans="1:25" ht="12.75">
      <c r="A139" s="4" t="s">
        <v>101</v>
      </c>
      <c r="B139" s="8">
        <f t="shared" si="10"/>
        <v>942</v>
      </c>
      <c r="C139" s="8">
        <v>0</v>
      </c>
      <c r="D139" s="8">
        <f>C139/C210*100</f>
        <v>0</v>
      </c>
      <c r="E139" s="8">
        <v>0</v>
      </c>
      <c r="F139" s="8">
        <v>42</v>
      </c>
      <c r="G139" s="8">
        <f>F139/F210*100</f>
        <v>0.01704075174059107</v>
      </c>
      <c r="H139" s="8">
        <v>30.36</v>
      </c>
      <c r="I139" s="8">
        <v>900</v>
      </c>
      <c r="J139" s="8">
        <f>I139/I210*100</f>
        <v>0.32354315706222814</v>
      </c>
      <c r="K139" s="8">
        <v>650.54</v>
      </c>
      <c r="L139" s="17">
        <f t="shared" si="11"/>
        <v>680.9</v>
      </c>
      <c r="M139" s="17">
        <v>668.46</v>
      </c>
      <c r="N139" s="17">
        <f>M139/N12*100</f>
        <v>0.12278243219717368</v>
      </c>
      <c r="O139" s="17">
        <f>N139*O12</f>
        <v>0.21320923786174814</v>
      </c>
      <c r="P139" s="17">
        <f t="shared" si="12"/>
        <v>680.9</v>
      </c>
      <c r="Q139" s="8">
        <v>668.67</v>
      </c>
      <c r="R139" s="24">
        <v>680.9</v>
      </c>
      <c r="S139" s="8"/>
      <c r="T139" s="8"/>
      <c r="U139" s="8"/>
      <c r="V139" s="22"/>
      <c r="W139" s="8"/>
      <c r="X139" s="4">
        <v>200</v>
      </c>
      <c r="Y139" s="4"/>
    </row>
    <row r="140" spans="1:25" ht="12.75" hidden="1">
      <c r="A140" s="4"/>
      <c r="B140" s="8"/>
      <c r="C140" s="6"/>
      <c r="D140" s="8"/>
      <c r="E140" s="6"/>
      <c r="F140" s="6"/>
      <c r="G140" s="8"/>
      <c r="H140" s="6"/>
      <c r="I140" s="6"/>
      <c r="J140" s="6"/>
      <c r="K140" s="6"/>
      <c r="L140" s="19"/>
      <c r="M140" s="19"/>
      <c r="N140" s="19"/>
      <c r="O140" s="19"/>
      <c r="P140" s="19"/>
      <c r="Q140" s="6"/>
      <c r="R140" s="26"/>
      <c r="S140" s="8"/>
      <c r="T140" s="6"/>
      <c r="U140" s="6"/>
      <c r="V140" s="27"/>
      <c r="W140" s="6"/>
      <c r="X140" s="3"/>
      <c r="Y140" s="6"/>
    </row>
    <row r="141" spans="1:25" ht="12.75" hidden="1">
      <c r="A141" s="3"/>
      <c r="B141" s="8"/>
      <c r="C141" s="6"/>
      <c r="D141" s="8"/>
      <c r="E141" s="6"/>
      <c r="F141" s="6"/>
      <c r="G141" s="8"/>
      <c r="H141" s="6"/>
      <c r="I141" s="6"/>
      <c r="J141" s="6"/>
      <c r="K141" s="6"/>
      <c r="L141" s="19"/>
      <c r="M141" s="19"/>
      <c r="N141" s="19"/>
      <c r="O141" s="19"/>
      <c r="P141" s="19"/>
      <c r="Q141" s="6"/>
      <c r="R141" s="26"/>
      <c r="S141" s="8"/>
      <c r="T141" s="9"/>
      <c r="U141" s="9"/>
      <c r="V141" s="27"/>
      <c r="W141" s="6"/>
      <c r="X141" s="3"/>
      <c r="Y141" s="3"/>
    </row>
    <row r="142" spans="1:25" ht="12.75">
      <c r="A142" s="4" t="s">
        <v>102</v>
      </c>
      <c r="B142" s="8">
        <f aca="true" t="shared" si="13" ref="B142:B151">C142+F142+I142</f>
        <v>3969</v>
      </c>
      <c r="C142" s="8">
        <v>1462</v>
      </c>
      <c r="D142" s="8">
        <f>C142/C210*100</f>
        <v>0.6053178539784537</v>
      </c>
      <c r="E142" s="8">
        <v>1056.77</v>
      </c>
      <c r="F142" s="8">
        <v>1737</v>
      </c>
      <c r="G142" s="8">
        <f>F142/F210*100</f>
        <v>0.7047568041287308</v>
      </c>
      <c r="H142" s="8">
        <v>1255.54</v>
      </c>
      <c r="I142" s="8">
        <v>770</v>
      </c>
      <c r="J142" s="8">
        <f>I142/I210*100</f>
        <v>0.276809145486573</v>
      </c>
      <c r="K142" s="8">
        <v>556.57</v>
      </c>
      <c r="L142" s="17">
        <f aca="true" t="shared" si="14" ref="L142:L170">E142+H142+K142</f>
        <v>2868.88</v>
      </c>
      <c r="M142" s="17">
        <v>2661.02</v>
      </c>
      <c r="N142" s="17">
        <f>M142/N12*100</f>
        <v>0.488774956953779</v>
      </c>
      <c r="O142" s="17">
        <f>N142*O12</f>
        <v>0.8487479372510981</v>
      </c>
      <c r="P142" s="17">
        <f aca="true" t="shared" si="15" ref="P142:P170">E142+H142+K142</f>
        <v>2868.88</v>
      </c>
      <c r="Q142" s="8">
        <v>2661.87</v>
      </c>
      <c r="R142" s="24">
        <v>2868.88</v>
      </c>
      <c r="S142" s="8"/>
      <c r="T142" s="8"/>
      <c r="U142" s="8"/>
      <c r="V142" s="22"/>
      <c r="W142" s="8"/>
      <c r="X142" s="4">
        <v>138</v>
      </c>
      <c r="Y142" s="4"/>
    </row>
    <row r="143" spans="1:25" ht="12.75">
      <c r="A143" s="4" t="s">
        <v>103</v>
      </c>
      <c r="B143" s="8">
        <f t="shared" si="13"/>
        <v>6788.5</v>
      </c>
      <c r="C143" s="8">
        <v>1620</v>
      </c>
      <c r="D143" s="8">
        <f>C143/C210*100</f>
        <v>0.6707352417545109</v>
      </c>
      <c r="E143" s="8">
        <v>1170.97</v>
      </c>
      <c r="F143" s="8">
        <v>2852.5</v>
      </c>
      <c r="G143" s="8">
        <f>F143/F210*100</f>
        <v>1.1573510557151434</v>
      </c>
      <c r="H143" s="8">
        <v>2061.85</v>
      </c>
      <c r="I143" s="8">
        <v>2316</v>
      </c>
      <c r="J143" s="8">
        <f>I143/I210*100</f>
        <v>0.8325843908401338</v>
      </c>
      <c r="K143" s="8">
        <v>1674.05</v>
      </c>
      <c r="L143" s="17">
        <f t="shared" si="14"/>
        <v>4906.87</v>
      </c>
      <c r="M143" s="17">
        <v>4928.35</v>
      </c>
      <c r="N143" s="17">
        <f>M143/N12*100</f>
        <v>0.9052371117478096</v>
      </c>
      <c r="O143" s="17">
        <f>N143*O12</f>
        <v>1.5719261398078366</v>
      </c>
      <c r="P143" s="17">
        <f t="shared" si="15"/>
        <v>4906.87</v>
      </c>
      <c r="Q143" s="8">
        <v>4929.92</v>
      </c>
      <c r="R143" s="24">
        <v>4906.87</v>
      </c>
      <c r="S143" s="8"/>
      <c r="T143" s="8"/>
      <c r="U143" s="8"/>
      <c r="V143" s="22"/>
      <c r="W143" s="8"/>
      <c r="X143" s="4">
        <v>1021</v>
      </c>
      <c r="Y143" s="4"/>
    </row>
    <row r="144" spans="1:25" ht="12.75">
      <c r="A144" s="4" t="s">
        <v>104</v>
      </c>
      <c r="B144" s="8">
        <f t="shared" si="13"/>
        <v>36395</v>
      </c>
      <c r="C144" s="8">
        <v>13623.5</v>
      </c>
      <c r="D144" s="8">
        <f>C144/C210*100</f>
        <v>5.640593559285543</v>
      </c>
      <c r="E144" s="8">
        <v>9847.36</v>
      </c>
      <c r="F144" s="8">
        <v>7787.5</v>
      </c>
      <c r="G144" s="8">
        <f>F144/F210*100</f>
        <v>3.1596393852345943</v>
      </c>
      <c r="H144" s="8">
        <v>5628.97</v>
      </c>
      <c r="I144" s="8">
        <v>14984</v>
      </c>
      <c r="J144" s="8">
        <f>I144/I210*100</f>
        <v>5.386634072689363</v>
      </c>
      <c r="K144" s="8">
        <v>10830.76</v>
      </c>
      <c r="L144" s="17">
        <f t="shared" si="14"/>
        <v>26307.090000000004</v>
      </c>
      <c r="M144" s="17">
        <v>27660.15</v>
      </c>
      <c r="N144" s="17">
        <f>M144/N12*100</f>
        <v>5.080603913380986</v>
      </c>
      <c r="O144" s="17">
        <f>N144*O12</f>
        <v>8.822367083507814</v>
      </c>
      <c r="P144" s="17">
        <f t="shared" si="15"/>
        <v>26307.090000000004</v>
      </c>
      <c r="Q144" s="8">
        <v>27668.97</v>
      </c>
      <c r="R144" s="24">
        <v>26307.09</v>
      </c>
      <c r="S144" s="8"/>
      <c r="T144" s="8"/>
      <c r="U144" s="8"/>
      <c r="V144" s="22"/>
      <c r="W144" s="8"/>
      <c r="X144" s="4">
        <v>4903</v>
      </c>
      <c r="Y144" s="4"/>
    </row>
    <row r="145" spans="1:25" ht="12.75">
      <c r="A145" s="4" t="s">
        <v>105</v>
      </c>
      <c r="B145" s="8">
        <f t="shared" si="13"/>
        <v>45774</v>
      </c>
      <c r="C145" s="8">
        <v>43717</v>
      </c>
      <c r="D145" s="8">
        <f>C145/C210*100</f>
        <v>18.10032874307528</v>
      </c>
      <c r="E145" s="8">
        <v>31599.6</v>
      </c>
      <c r="F145" s="8">
        <v>0</v>
      </c>
      <c r="G145" s="8">
        <f>F145/F210*100</f>
        <v>0</v>
      </c>
      <c r="H145" s="8">
        <v>0</v>
      </c>
      <c r="I145" s="8">
        <v>2057</v>
      </c>
      <c r="J145" s="8">
        <f>I145/I210*100</f>
        <v>0.7394758600855592</v>
      </c>
      <c r="K145" s="8">
        <v>1486.84</v>
      </c>
      <c r="L145" s="17">
        <f t="shared" si="14"/>
        <v>33086.439999999995</v>
      </c>
      <c r="M145" s="17">
        <v>31625.35</v>
      </c>
      <c r="N145" s="17">
        <f>M145/N12*100</f>
        <v>5.8089300662521115</v>
      </c>
      <c r="O145" s="17">
        <f>N145*O12</f>
        <v>10.087090881445466</v>
      </c>
      <c r="P145" s="17">
        <f t="shared" si="15"/>
        <v>33086.439999999995</v>
      </c>
      <c r="Q145" s="8">
        <v>31635.44</v>
      </c>
      <c r="R145" s="24">
        <v>33086.44</v>
      </c>
      <c r="S145" s="8"/>
      <c r="T145" s="8"/>
      <c r="U145" s="8"/>
      <c r="V145" s="22"/>
      <c r="W145" s="8"/>
      <c r="X145" s="4">
        <v>1854</v>
      </c>
      <c r="Y145" s="4"/>
    </row>
    <row r="146" spans="1:25" ht="12.75">
      <c r="A146" s="4" t="s">
        <v>106</v>
      </c>
      <c r="B146" s="8">
        <f t="shared" si="13"/>
        <v>11697.5</v>
      </c>
      <c r="C146" s="8">
        <v>2642</v>
      </c>
      <c r="D146" s="8">
        <f>C146/C210*100</f>
        <v>1.0938780917996407</v>
      </c>
      <c r="E146" s="8">
        <v>1909.69</v>
      </c>
      <c r="F146" s="8">
        <v>4064.5</v>
      </c>
      <c r="G146" s="8">
        <f>F146/F210*100</f>
        <v>1.6490984630864858</v>
      </c>
      <c r="H146" s="8">
        <v>2937.91</v>
      </c>
      <c r="I146" s="8">
        <v>4991</v>
      </c>
      <c r="J146" s="8">
        <f>I146/I210*100</f>
        <v>1.794226552108423</v>
      </c>
      <c r="K146" s="8">
        <v>3607.6</v>
      </c>
      <c r="L146" s="17">
        <f t="shared" si="14"/>
        <v>8455.2</v>
      </c>
      <c r="M146" s="17">
        <v>8798.58</v>
      </c>
      <c r="N146" s="17">
        <f>M146/N12*100</f>
        <v>1.6161192177264285</v>
      </c>
      <c r="O146" s="17">
        <f>N146*O12</f>
        <v>2.8063586991975886</v>
      </c>
      <c r="P146" s="17">
        <f t="shared" si="15"/>
        <v>8455.2</v>
      </c>
      <c r="Q146" s="8">
        <v>8801.39</v>
      </c>
      <c r="R146" s="24">
        <v>8455.2</v>
      </c>
      <c r="S146" s="8"/>
      <c r="T146" s="8"/>
      <c r="U146" s="8"/>
      <c r="V146" s="22"/>
      <c r="W146" s="8"/>
      <c r="X146" s="4">
        <v>856</v>
      </c>
      <c r="Y146" s="4"/>
    </row>
    <row r="147" spans="1:25" ht="12.75">
      <c r="A147" s="4" t="s">
        <v>107</v>
      </c>
      <c r="B147" s="8">
        <f t="shared" si="13"/>
        <v>1233.5</v>
      </c>
      <c r="C147" s="8">
        <v>0</v>
      </c>
      <c r="D147" s="8">
        <f>C147/C210*100</f>
        <v>0</v>
      </c>
      <c r="E147" s="8">
        <v>0</v>
      </c>
      <c r="F147" s="8">
        <v>920</v>
      </c>
      <c r="G147" s="8">
        <f>F147/F210*100</f>
        <v>0.3732736095558044</v>
      </c>
      <c r="H147" s="8">
        <v>665</v>
      </c>
      <c r="I147" s="8">
        <v>313.5</v>
      </c>
      <c r="J147" s="8">
        <f>I147/I210*100</f>
        <v>0.11270086637667613</v>
      </c>
      <c r="K147" s="8">
        <v>226.6</v>
      </c>
      <c r="L147" s="17">
        <f t="shared" si="14"/>
        <v>891.6</v>
      </c>
      <c r="M147" s="17">
        <v>1370.68</v>
      </c>
      <c r="N147" s="17">
        <f>M147/N12*100</f>
        <v>0.251765886012659</v>
      </c>
      <c r="O147" s="17">
        <f>N147*O12</f>
        <v>0.43718642574326205</v>
      </c>
      <c r="P147" s="17">
        <f t="shared" si="15"/>
        <v>891.6</v>
      </c>
      <c r="Q147" s="8">
        <v>1371.12</v>
      </c>
      <c r="R147" s="24">
        <v>891.6</v>
      </c>
      <c r="S147" s="8"/>
      <c r="T147" s="8"/>
      <c r="U147" s="8"/>
      <c r="V147" s="22"/>
      <c r="W147" s="8"/>
      <c r="X147" s="4">
        <v>88</v>
      </c>
      <c r="Y147" s="4"/>
    </row>
    <row r="148" spans="1:25" ht="12.75">
      <c r="A148" s="4" t="s">
        <v>108</v>
      </c>
      <c r="B148" s="8">
        <f t="shared" si="13"/>
        <v>7692</v>
      </c>
      <c r="C148" s="8">
        <v>1105</v>
      </c>
      <c r="D148" s="8">
        <f>C148/C210*100</f>
        <v>0.4575076803325522</v>
      </c>
      <c r="E148" s="8">
        <v>798.72</v>
      </c>
      <c r="F148" s="8">
        <v>5544</v>
      </c>
      <c r="G148" s="8">
        <f>F148/F210*100</f>
        <v>2.2493792297580213</v>
      </c>
      <c r="H148" s="8">
        <v>4007.32</v>
      </c>
      <c r="I148" s="8">
        <v>1043</v>
      </c>
      <c r="J148" s="8">
        <f>I148/I210*100</f>
        <v>0.37495056979544883</v>
      </c>
      <c r="K148" s="8">
        <v>753.9</v>
      </c>
      <c r="L148" s="17">
        <f t="shared" si="14"/>
        <v>5559.94</v>
      </c>
      <c r="M148" s="17">
        <v>4378.42</v>
      </c>
      <c r="N148" s="17">
        <f>M148/N12*100</f>
        <v>0.8042262166483396</v>
      </c>
      <c r="O148" s="17">
        <f>N148*O12</f>
        <v>1.3965227406855087</v>
      </c>
      <c r="P148" s="17">
        <f t="shared" si="15"/>
        <v>5559.94</v>
      </c>
      <c r="Q148" s="8">
        <v>4379.82</v>
      </c>
      <c r="R148" s="24">
        <v>5559.94</v>
      </c>
      <c r="S148" s="8"/>
      <c r="T148" s="8"/>
      <c r="U148" s="8"/>
      <c r="V148" s="22"/>
      <c r="W148" s="8"/>
      <c r="X148" s="4">
        <v>267</v>
      </c>
      <c r="Y148" s="4"/>
    </row>
    <row r="149" spans="1:25" ht="12.75">
      <c r="A149" s="4" t="s">
        <v>109</v>
      </c>
      <c r="B149" s="8">
        <f t="shared" si="13"/>
        <v>944</v>
      </c>
      <c r="C149" s="8">
        <v>0</v>
      </c>
      <c r="D149" s="8">
        <f>C149/C210*100</f>
        <v>0</v>
      </c>
      <c r="E149" s="8">
        <v>0</v>
      </c>
      <c r="F149" s="8">
        <v>0</v>
      </c>
      <c r="G149" s="8">
        <f>F149/F210*100</f>
        <v>0</v>
      </c>
      <c r="H149" s="8">
        <v>0</v>
      </c>
      <c r="I149" s="8">
        <v>944</v>
      </c>
      <c r="J149" s="8">
        <f>I149/I210*100</f>
        <v>0.3393608225186037</v>
      </c>
      <c r="K149" s="8">
        <v>682.35</v>
      </c>
      <c r="L149" s="17">
        <f t="shared" si="14"/>
        <v>682.35</v>
      </c>
      <c r="M149" s="17">
        <v>684.76</v>
      </c>
      <c r="N149" s="17">
        <f>M149/N12*100</f>
        <v>0.12577640886715233</v>
      </c>
      <c r="O149" s="17">
        <f>N149*O12</f>
        <v>0.21840821846963268</v>
      </c>
      <c r="P149" s="17">
        <f t="shared" si="15"/>
        <v>682.35</v>
      </c>
      <c r="Q149" s="8">
        <v>684.98</v>
      </c>
      <c r="R149" s="24">
        <v>682.35</v>
      </c>
      <c r="S149" s="8"/>
      <c r="T149" s="8"/>
      <c r="U149" s="8"/>
      <c r="V149" s="22"/>
      <c r="W149" s="8"/>
      <c r="X149" s="4">
        <v>65</v>
      </c>
      <c r="Y149" s="4"/>
    </row>
    <row r="150" spans="1:25" ht="12.75">
      <c r="A150" s="4" t="s">
        <v>110</v>
      </c>
      <c r="B150" s="8">
        <f t="shared" si="13"/>
        <v>6399.5</v>
      </c>
      <c r="C150" s="8">
        <v>1068</v>
      </c>
      <c r="D150" s="8">
        <f>C150/C210*100</f>
        <v>0.44218841863815905</v>
      </c>
      <c r="E150" s="8">
        <v>771.97</v>
      </c>
      <c r="F150" s="8">
        <v>980.5</v>
      </c>
      <c r="G150" s="8">
        <f>F150/F210*100</f>
        <v>0.39782040670594154</v>
      </c>
      <c r="H150" s="8">
        <v>708.73</v>
      </c>
      <c r="I150" s="8">
        <v>4351</v>
      </c>
      <c r="J150" s="8">
        <f>I150/I210*100</f>
        <v>1.5641514181975051</v>
      </c>
      <c r="K150" s="8">
        <v>3145</v>
      </c>
      <c r="L150" s="17">
        <f t="shared" si="14"/>
        <v>4625.7</v>
      </c>
      <c r="M150" s="17">
        <v>3979.04</v>
      </c>
      <c r="N150" s="17">
        <f>M150/N12*100</f>
        <v>0.7308682778473535</v>
      </c>
      <c r="O150" s="17">
        <f>N150*O12</f>
        <v>1.2691381471163725</v>
      </c>
      <c r="P150" s="17">
        <f t="shared" si="15"/>
        <v>4625.7</v>
      </c>
      <c r="Q150" s="8">
        <v>3980.31</v>
      </c>
      <c r="R150" s="24">
        <v>4625.7</v>
      </c>
      <c r="S150" s="8"/>
      <c r="T150" s="8"/>
      <c r="U150" s="8"/>
      <c r="V150" s="22"/>
      <c r="W150" s="8"/>
      <c r="X150" s="4">
        <v>690</v>
      </c>
      <c r="Y150" s="4"/>
    </row>
    <row r="151" spans="1:25" ht="12.75">
      <c r="A151" s="4" t="s">
        <v>111</v>
      </c>
      <c r="B151" s="8">
        <f t="shared" si="13"/>
        <v>18222</v>
      </c>
      <c r="C151" s="8">
        <v>7668</v>
      </c>
      <c r="D151" s="8">
        <f>C151/C210*100</f>
        <v>3.174813477638018</v>
      </c>
      <c r="E151" s="8">
        <v>5542.59</v>
      </c>
      <c r="F151" s="8">
        <v>8190</v>
      </c>
      <c r="G151" s="8">
        <f>F151/F210*100</f>
        <v>3.3229465894152583</v>
      </c>
      <c r="H151" s="8">
        <v>5919.91</v>
      </c>
      <c r="I151" s="8">
        <v>2364</v>
      </c>
      <c r="J151" s="8">
        <f>I151/I210*100</f>
        <v>0.8498400258834526</v>
      </c>
      <c r="K151" s="8">
        <v>1708.75</v>
      </c>
      <c r="L151" s="17">
        <f t="shared" si="14"/>
        <v>13171.25</v>
      </c>
      <c r="M151" s="17">
        <v>11326.01</v>
      </c>
      <c r="N151" s="17">
        <f>M151/N12*100</f>
        <v>2.0803564235549037</v>
      </c>
      <c r="O151" s="17">
        <f>N151*O12</f>
        <v>3.6124973223746193</v>
      </c>
      <c r="P151" s="17">
        <f t="shared" si="15"/>
        <v>13171.25</v>
      </c>
      <c r="Q151" s="8">
        <v>11329.62</v>
      </c>
      <c r="R151" s="24">
        <v>13171.25</v>
      </c>
      <c r="S151" s="8"/>
      <c r="T151" s="8"/>
      <c r="U151" s="8"/>
      <c r="V151" s="22"/>
      <c r="W151" s="8"/>
      <c r="X151" s="4">
        <v>710</v>
      </c>
      <c r="Y151" s="4"/>
    </row>
    <row r="152" spans="1:25" ht="12.75">
      <c r="A152" s="4" t="s">
        <v>177</v>
      </c>
      <c r="B152" s="8">
        <v>0</v>
      </c>
      <c r="C152" s="8">
        <v>0</v>
      </c>
      <c r="D152" s="8">
        <f>C152/C210*100</f>
        <v>0</v>
      </c>
      <c r="E152" s="8">
        <v>0</v>
      </c>
      <c r="F152" s="8">
        <v>0</v>
      </c>
      <c r="G152" s="8">
        <f>F152/F210*100</f>
        <v>0</v>
      </c>
      <c r="H152" s="8">
        <v>0</v>
      </c>
      <c r="I152" s="8">
        <v>0</v>
      </c>
      <c r="J152" s="8">
        <f>I152/I210*100</f>
        <v>0</v>
      </c>
      <c r="K152" s="8">
        <v>0</v>
      </c>
      <c r="L152" s="17">
        <f t="shared" si="14"/>
        <v>0</v>
      </c>
      <c r="M152" s="17">
        <v>102.29</v>
      </c>
      <c r="N152" s="17">
        <f>M152/N12*100</f>
        <v>0.018788581200743344</v>
      </c>
      <c r="O152" s="17">
        <f>N152*O12</f>
        <v>0.032625995483466806</v>
      </c>
      <c r="P152" s="17">
        <f t="shared" si="15"/>
        <v>0</v>
      </c>
      <c r="Q152" s="8">
        <v>102.32</v>
      </c>
      <c r="R152" s="24">
        <v>0</v>
      </c>
      <c r="S152" s="8"/>
      <c r="T152" s="8"/>
      <c r="U152" s="8"/>
      <c r="V152" s="22"/>
      <c r="W152" s="8"/>
      <c r="X152" s="4"/>
      <c r="Y152" s="4"/>
    </row>
    <row r="153" spans="1:25" ht="12.75">
      <c r="A153" s="4" t="s">
        <v>112</v>
      </c>
      <c r="B153" s="8">
        <f aca="true" t="shared" si="16" ref="B153:B170">C153+F153+I153</f>
        <v>14226</v>
      </c>
      <c r="C153" s="8">
        <v>408</v>
      </c>
      <c r="D153" s="8">
        <f>C153/C210*100</f>
        <v>0.16892591273817312</v>
      </c>
      <c r="E153" s="8">
        <v>294.91</v>
      </c>
      <c r="F153" s="8">
        <v>5232</v>
      </c>
      <c r="G153" s="8">
        <f>F153/F210*100</f>
        <v>2.122790788256488</v>
      </c>
      <c r="H153" s="8">
        <v>3781.8</v>
      </c>
      <c r="I153" s="8">
        <v>8586</v>
      </c>
      <c r="J153" s="8">
        <f>I153/I210*100</f>
        <v>3.0866017183736565</v>
      </c>
      <c r="K153" s="8">
        <v>6206.15</v>
      </c>
      <c r="L153" s="17">
        <f t="shared" si="14"/>
        <v>10282.86</v>
      </c>
      <c r="M153" s="17">
        <v>6308.16</v>
      </c>
      <c r="N153" s="17">
        <f>M153/N12*100</f>
        <v>1.1586799920547572</v>
      </c>
      <c r="O153" s="17">
        <f>N153*O12</f>
        <v>2.0120246326032447</v>
      </c>
      <c r="P153" s="17">
        <f t="shared" si="15"/>
        <v>10282.86</v>
      </c>
      <c r="Q153" s="8">
        <v>6310.17</v>
      </c>
      <c r="R153" s="24">
        <v>10282.86</v>
      </c>
      <c r="S153" s="8"/>
      <c r="T153" s="8"/>
      <c r="U153" s="8"/>
      <c r="V153" s="22"/>
      <c r="W153" s="8"/>
      <c r="X153" s="4">
        <v>474</v>
      </c>
      <c r="Y153" s="4"/>
    </row>
    <row r="154" spans="1:25" ht="12.75">
      <c r="A154" s="4" t="s">
        <v>179</v>
      </c>
      <c r="B154" s="8">
        <f t="shared" si="16"/>
        <v>4965</v>
      </c>
      <c r="C154" s="8">
        <v>1348</v>
      </c>
      <c r="D154" s="8">
        <f>C154/C210*100</f>
        <v>0.5581179665957288</v>
      </c>
      <c r="E154" s="8">
        <v>974.36</v>
      </c>
      <c r="F154" s="8">
        <v>2791</v>
      </c>
      <c r="G154" s="8">
        <f>F154/F210*100</f>
        <v>1.1323985263807066</v>
      </c>
      <c r="H154" s="8">
        <v>2017.4</v>
      </c>
      <c r="I154" s="8">
        <v>826</v>
      </c>
      <c r="J154" s="8">
        <f>I154/I210*100</f>
        <v>0.2969407197037783</v>
      </c>
      <c r="K154" s="8">
        <v>597.05</v>
      </c>
      <c r="L154" s="17">
        <f t="shared" si="14"/>
        <v>3588.8100000000004</v>
      </c>
      <c r="M154" s="17">
        <v>2949.39</v>
      </c>
      <c r="N154" s="17">
        <f>M154/N12*100</f>
        <v>0.5417426288753583</v>
      </c>
      <c r="O154" s="17">
        <f>N154*O12</f>
        <v>0.9407252401894822</v>
      </c>
      <c r="P154" s="17">
        <f t="shared" si="15"/>
        <v>3588.8100000000004</v>
      </c>
      <c r="Q154" s="8">
        <v>2950.33</v>
      </c>
      <c r="R154" s="24">
        <v>3588.81</v>
      </c>
      <c r="S154" s="8"/>
      <c r="T154" s="8"/>
      <c r="U154" s="8"/>
      <c r="V154" s="22"/>
      <c r="W154" s="8"/>
      <c r="X154" s="4"/>
      <c r="Y154" s="4"/>
    </row>
    <row r="155" spans="1:25" ht="12.75">
      <c r="A155" s="4" t="s">
        <v>113</v>
      </c>
      <c r="B155" s="8">
        <f t="shared" si="16"/>
        <v>7431</v>
      </c>
      <c r="C155" s="8">
        <v>3863</v>
      </c>
      <c r="D155" s="8">
        <f>C155/C210*100</f>
        <v>1.5994137277146145</v>
      </c>
      <c r="E155" s="8">
        <v>2792.26</v>
      </c>
      <c r="F155" s="8">
        <v>3088</v>
      </c>
      <c r="G155" s="8">
        <f>F155/F210*100</f>
        <v>1.2529009851177435</v>
      </c>
      <c r="H155" s="8">
        <v>2232.07</v>
      </c>
      <c r="I155" s="8">
        <v>480</v>
      </c>
      <c r="J155" s="8">
        <f>I155/I210*100</f>
        <v>0.17255635043318834</v>
      </c>
      <c r="K155" s="8">
        <v>346.95</v>
      </c>
      <c r="L155" s="17">
        <f t="shared" si="14"/>
        <v>5371.28</v>
      </c>
      <c r="M155" s="17">
        <v>5198.91</v>
      </c>
      <c r="N155" s="17">
        <f>M155/N12*100</f>
        <v>0.9549334508784492</v>
      </c>
      <c r="O155" s="17">
        <f>N155*O12</f>
        <v>1.6582228387814095</v>
      </c>
      <c r="P155" s="17">
        <f t="shared" si="15"/>
        <v>5371.28</v>
      </c>
      <c r="Q155" s="8">
        <v>5200.57</v>
      </c>
      <c r="R155" s="24">
        <v>5371.28</v>
      </c>
      <c r="S155" s="8"/>
      <c r="T155" s="8"/>
      <c r="U155" s="8"/>
      <c r="V155" s="22"/>
      <c r="W155" s="8"/>
      <c r="X155" s="4">
        <v>376</v>
      </c>
      <c r="Y155" s="4"/>
    </row>
    <row r="156" spans="1:25" ht="12.75">
      <c r="A156" s="4" t="s">
        <v>178</v>
      </c>
      <c r="B156" s="8">
        <f t="shared" si="16"/>
        <v>2385</v>
      </c>
      <c r="C156" s="8">
        <v>536</v>
      </c>
      <c r="D156" s="8">
        <f>C156/C210*100</f>
        <v>0.22192227751877647</v>
      </c>
      <c r="E156" s="8">
        <v>387.43</v>
      </c>
      <c r="F156" s="8">
        <v>736</v>
      </c>
      <c r="G156" s="8">
        <f>F156/F210*100</f>
        <v>0.2986188876446435</v>
      </c>
      <c r="H156" s="8">
        <v>532</v>
      </c>
      <c r="I156" s="8">
        <v>1113</v>
      </c>
      <c r="J156" s="8">
        <f>I156/I210*100</f>
        <v>0.4001150375669555</v>
      </c>
      <c r="K156" s="8">
        <v>804.5</v>
      </c>
      <c r="L156" s="17">
        <f t="shared" si="14"/>
        <v>1723.93</v>
      </c>
      <c r="M156" s="17">
        <v>1857.77</v>
      </c>
      <c r="N156" s="17">
        <f>M156/N12*100</f>
        <v>0.34123435817093517</v>
      </c>
      <c r="O156" s="17">
        <f>N156*O12</f>
        <v>0.5925466382766655</v>
      </c>
      <c r="P156" s="17">
        <f t="shared" si="15"/>
        <v>1723.93</v>
      </c>
      <c r="Q156" s="8">
        <v>1858.36</v>
      </c>
      <c r="R156" s="24">
        <v>1723.93</v>
      </c>
      <c r="S156" s="8"/>
      <c r="T156" s="8"/>
      <c r="U156" s="8"/>
      <c r="V156" s="22"/>
      <c r="W156" s="8"/>
      <c r="X156" s="4"/>
      <c r="Y156" s="4"/>
    </row>
    <row r="157" spans="1:25" ht="12.75">
      <c r="A157" s="4" t="s">
        <v>114</v>
      </c>
      <c r="B157" s="8">
        <f t="shared" si="16"/>
        <v>1952</v>
      </c>
      <c r="C157" s="8">
        <v>1484</v>
      </c>
      <c r="D157" s="8">
        <f>C157/C210*100</f>
        <v>0.6144266041751199</v>
      </c>
      <c r="E157" s="8">
        <v>1072.67</v>
      </c>
      <c r="F157" s="8">
        <v>0</v>
      </c>
      <c r="G157" s="8">
        <f>F157/F210*100</f>
        <v>0</v>
      </c>
      <c r="H157" s="8">
        <v>0</v>
      </c>
      <c r="I157" s="8">
        <v>468</v>
      </c>
      <c r="J157" s="8">
        <f>I157/I210*100</f>
        <v>0.16824244167235863</v>
      </c>
      <c r="K157" s="8">
        <v>338.28</v>
      </c>
      <c r="L157" s="17">
        <f t="shared" si="14"/>
        <v>1410.95</v>
      </c>
      <c r="M157" s="17">
        <v>1095.68</v>
      </c>
      <c r="N157" s="17">
        <f>M157/N12*100</f>
        <v>0.20125400967866328</v>
      </c>
      <c r="O157" s="17">
        <f>N157*O12</f>
        <v>0.3494735627268052</v>
      </c>
      <c r="P157" s="17">
        <f t="shared" si="15"/>
        <v>1410.95</v>
      </c>
      <c r="Q157" s="8">
        <v>1096.03</v>
      </c>
      <c r="R157" s="24">
        <v>1410.95</v>
      </c>
      <c r="S157" s="8"/>
      <c r="T157" s="8"/>
      <c r="U157" s="8"/>
      <c r="V157" s="22"/>
      <c r="W157" s="8"/>
      <c r="X157" s="4">
        <v>127</v>
      </c>
      <c r="Y157" s="4"/>
    </row>
    <row r="158" spans="1:25" ht="12.75">
      <c r="A158" s="4" t="s">
        <v>115</v>
      </c>
      <c r="B158" s="8">
        <f t="shared" si="16"/>
        <v>3233</v>
      </c>
      <c r="C158" s="8">
        <v>632</v>
      </c>
      <c r="D158" s="8">
        <f>C158/C210*100</f>
        <v>0.2616695511042289</v>
      </c>
      <c r="E158" s="8">
        <v>456.82</v>
      </c>
      <c r="F158" s="8">
        <v>1814.5</v>
      </c>
      <c r="G158" s="8">
        <f>F158/F210*100</f>
        <v>0.7362010484119642</v>
      </c>
      <c r="H158" s="8">
        <v>1311.56</v>
      </c>
      <c r="I158" s="8">
        <v>786.5</v>
      </c>
      <c r="J158" s="8">
        <f>I158/I210*100</f>
        <v>0.2827407700327138</v>
      </c>
      <c r="K158" s="8">
        <v>568.5</v>
      </c>
      <c r="L158" s="17">
        <f t="shared" si="14"/>
        <v>2336.88</v>
      </c>
      <c r="M158" s="17">
        <v>2719.62</v>
      </c>
      <c r="N158" s="17">
        <f>M158/N12*100</f>
        <v>0.49953857860167766</v>
      </c>
      <c r="O158" s="17">
        <f>N158*O12</f>
        <v>0.8674387509702413</v>
      </c>
      <c r="P158" s="17">
        <f t="shared" si="15"/>
        <v>2336.88</v>
      </c>
      <c r="Q158" s="8">
        <v>2720.49</v>
      </c>
      <c r="R158" s="24">
        <v>2336.88</v>
      </c>
      <c r="S158" s="8"/>
      <c r="T158" s="8"/>
      <c r="U158" s="8"/>
      <c r="V158" s="22"/>
      <c r="W158" s="8"/>
      <c r="X158" s="4">
        <v>228</v>
      </c>
      <c r="Y158" s="4"/>
    </row>
    <row r="159" spans="1:25" ht="12.75">
      <c r="A159" s="4" t="s">
        <v>116</v>
      </c>
      <c r="B159" s="8">
        <f t="shared" si="16"/>
        <v>420</v>
      </c>
      <c r="C159" s="8">
        <v>0</v>
      </c>
      <c r="D159" s="8">
        <f>C159/C210*100</f>
        <v>0</v>
      </c>
      <c r="E159" s="8">
        <v>0</v>
      </c>
      <c r="F159" s="8">
        <v>0</v>
      </c>
      <c r="G159" s="8">
        <f>F159/F210*100</f>
        <v>0</v>
      </c>
      <c r="H159" s="8">
        <v>0</v>
      </c>
      <c r="I159" s="8">
        <v>420</v>
      </c>
      <c r="J159" s="8">
        <f>I159/I210*100</f>
        <v>0.1509868066290398</v>
      </c>
      <c r="K159" s="8">
        <v>303.58</v>
      </c>
      <c r="L159" s="17">
        <f t="shared" si="14"/>
        <v>303.58</v>
      </c>
      <c r="M159" s="17">
        <v>157.69</v>
      </c>
      <c r="N159" s="17">
        <f>M159/N12*100</f>
        <v>0.028964428287664656</v>
      </c>
      <c r="O159" s="17">
        <f>N159*O12</f>
        <v>0.050296150432963926</v>
      </c>
      <c r="P159" s="17">
        <f t="shared" si="15"/>
        <v>303.58</v>
      </c>
      <c r="Q159" s="8">
        <v>157.74</v>
      </c>
      <c r="R159" s="24">
        <v>303.58</v>
      </c>
      <c r="S159" s="8"/>
      <c r="T159" s="8"/>
      <c r="U159" s="8"/>
      <c r="V159" s="22"/>
      <c r="W159" s="8"/>
      <c r="X159" s="4">
        <v>41</v>
      </c>
      <c r="Y159" s="4"/>
    </row>
    <row r="160" spans="1:25" ht="12.75">
      <c r="A160" s="4" t="s">
        <v>180</v>
      </c>
      <c r="B160" s="8">
        <f t="shared" si="16"/>
        <v>3997</v>
      </c>
      <c r="C160" s="8">
        <v>684</v>
      </c>
      <c r="D160" s="8">
        <f>C160/C210*100</f>
        <v>0.28319932429634903</v>
      </c>
      <c r="E160" s="8">
        <v>494.41</v>
      </c>
      <c r="F160" s="8">
        <v>1254</v>
      </c>
      <c r="G160" s="8">
        <f>F160/F210*100</f>
        <v>0.5087881591119334</v>
      </c>
      <c r="H160" s="8">
        <v>906.42</v>
      </c>
      <c r="I160" s="8">
        <v>2059</v>
      </c>
      <c r="J160" s="8">
        <f>I160/I210*100</f>
        <v>0.7401948448790308</v>
      </c>
      <c r="K160" s="8">
        <v>1488.29</v>
      </c>
      <c r="L160" s="17">
        <f t="shared" si="14"/>
        <v>2889.12</v>
      </c>
      <c r="M160" s="17">
        <v>3586.78</v>
      </c>
      <c r="N160" s="17">
        <f>M160/N12*100</f>
        <v>0.6588181374445421</v>
      </c>
      <c r="O160" s="17">
        <f>N160*O12</f>
        <v>1.1440245193096985</v>
      </c>
      <c r="P160" s="17">
        <f t="shared" si="15"/>
        <v>2889.12</v>
      </c>
      <c r="Q160" s="8">
        <v>3587.92</v>
      </c>
      <c r="R160" s="24">
        <v>2889.12</v>
      </c>
      <c r="S160" s="8"/>
      <c r="T160" s="8"/>
      <c r="U160" s="8"/>
      <c r="V160" s="22"/>
      <c r="W160" s="8"/>
      <c r="X160" s="4"/>
      <c r="Y160" s="4"/>
    </row>
    <row r="161" spans="1:25" ht="12.75">
      <c r="A161" s="4" t="s">
        <v>117</v>
      </c>
      <c r="B161" s="8">
        <f t="shared" si="16"/>
        <v>2858</v>
      </c>
      <c r="C161" s="8">
        <v>216</v>
      </c>
      <c r="D161" s="8">
        <f>C161/C210*100</f>
        <v>0.08943136556726812</v>
      </c>
      <c r="E161" s="8">
        <v>156.13</v>
      </c>
      <c r="F161" s="8">
        <v>1137</v>
      </c>
      <c r="G161" s="8">
        <f>F161/F210*100</f>
        <v>0.46131749354885826</v>
      </c>
      <c r="H161" s="8">
        <v>821.85</v>
      </c>
      <c r="I161" s="8">
        <v>1505</v>
      </c>
      <c r="J161" s="8">
        <f>I161/I210*100</f>
        <v>0.5410360570873926</v>
      </c>
      <c r="K161" s="8">
        <v>1087.84</v>
      </c>
      <c r="L161" s="17">
        <f t="shared" si="14"/>
        <v>2065.8199999999997</v>
      </c>
      <c r="M161" s="17">
        <v>2790.18</v>
      </c>
      <c r="N161" s="17">
        <f>M161/N12*100</f>
        <v>0.5124990076712294</v>
      </c>
      <c r="O161" s="17">
        <f>N161*O12</f>
        <v>0.8899442768409364</v>
      </c>
      <c r="P161" s="17">
        <f t="shared" si="15"/>
        <v>2065.8199999999997</v>
      </c>
      <c r="Q161" s="8">
        <v>2791.07</v>
      </c>
      <c r="R161" s="24">
        <v>2065.82</v>
      </c>
      <c r="S161" s="8"/>
      <c r="T161" s="8"/>
      <c r="U161" s="8"/>
      <c r="V161" s="22"/>
      <c r="W161" s="8"/>
      <c r="X161" s="4">
        <v>322</v>
      </c>
      <c r="Y161" s="4"/>
    </row>
    <row r="162" spans="1:25" ht="12.75">
      <c r="A162" s="4" t="s">
        <v>118</v>
      </c>
      <c r="B162" s="8">
        <f t="shared" si="16"/>
        <v>469.5</v>
      </c>
      <c r="C162" s="8">
        <v>126</v>
      </c>
      <c r="D162" s="8">
        <f>C162/C210*100</f>
        <v>0.0521682965809064</v>
      </c>
      <c r="E162" s="8">
        <v>91.07</v>
      </c>
      <c r="F162" s="8">
        <v>162</v>
      </c>
      <c r="G162" s="8">
        <f>F162/F210*100</f>
        <v>0.06572861385656556</v>
      </c>
      <c r="H162" s="8">
        <v>117.1</v>
      </c>
      <c r="I162" s="8">
        <v>181.5</v>
      </c>
      <c r="J162" s="8">
        <f>I162/I210*100</f>
        <v>0.06524787000754934</v>
      </c>
      <c r="K162" s="8">
        <v>131.19</v>
      </c>
      <c r="L162" s="17">
        <f t="shared" si="14"/>
        <v>339.36</v>
      </c>
      <c r="M162" s="17">
        <v>316.81</v>
      </c>
      <c r="N162" s="17">
        <f>M162/N12*100</f>
        <v>0.05819151833226609</v>
      </c>
      <c r="O162" s="17">
        <f>N162*O12</f>
        <v>0.10104840775361341</v>
      </c>
      <c r="P162" s="17">
        <f t="shared" si="15"/>
        <v>339.36</v>
      </c>
      <c r="Q162" s="8">
        <v>316.91</v>
      </c>
      <c r="R162" s="24">
        <v>339.36</v>
      </c>
      <c r="S162" s="8"/>
      <c r="T162" s="8"/>
      <c r="U162" s="8"/>
      <c r="V162" s="22"/>
      <c r="W162" s="8"/>
      <c r="X162" s="4">
        <v>32</v>
      </c>
      <c r="Y162" s="4"/>
    </row>
    <row r="163" spans="1:25" ht="12.75">
      <c r="A163" s="4" t="s">
        <v>181</v>
      </c>
      <c r="B163" s="8">
        <f t="shared" si="16"/>
        <v>372</v>
      </c>
      <c r="C163" s="8">
        <v>48</v>
      </c>
      <c r="D163" s="8">
        <f>C163/C210*100</f>
        <v>0.01987363679272625</v>
      </c>
      <c r="E163" s="8">
        <v>34.7</v>
      </c>
      <c r="F163" s="8">
        <v>144</v>
      </c>
      <c r="G163" s="8">
        <f>F163/F210*100</f>
        <v>0.05842543453916939</v>
      </c>
      <c r="H163" s="8">
        <v>104.09</v>
      </c>
      <c r="I163" s="8">
        <v>180</v>
      </c>
      <c r="J163" s="8">
        <f>I163/I210*100</f>
        <v>0.06470863141244562</v>
      </c>
      <c r="K163" s="8">
        <v>130.11</v>
      </c>
      <c r="L163" s="17">
        <f t="shared" si="14"/>
        <v>268.90000000000003</v>
      </c>
      <c r="M163" s="17">
        <v>260.25</v>
      </c>
      <c r="N163" s="17">
        <f>M163/N12*100</f>
        <v>0.047802602966990466</v>
      </c>
      <c r="O163" s="17">
        <f>N163*O12</f>
        <v>0.08300826400011961</v>
      </c>
      <c r="P163" s="17">
        <f t="shared" si="15"/>
        <v>268.90000000000003</v>
      </c>
      <c r="Q163" s="8">
        <v>260.33</v>
      </c>
      <c r="R163" s="24">
        <v>268.9</v>
      </c>
      <c r="S163" s="8"/>
      <c r="T163" s="8"/>
      <c r="U163" s="8"/>
      <c r="V163" s="22"/>
      <c r="W163" s="8"/>
      <c r="X163" s="4"/>
      <c r="Y163" s="4"/>
    </row>
    <row r="164" spans="1:25" ht="12.75">
      <c r="A164" s="4" t="s">
        <v>119</v>
      </c>
      <c r="B164" s="8">
        <f t="shared" si="16"/>
        <v>6050</v>
      </c>
      <c r="C164" s="8">
        <v>4224</v>
      </c>
      <c r="D164" s="8">
        <f>C164/C210*100</f>
        <v>1.74888003775991</v>
      </c>
      <c r="E164" s="8">
        <v>3053.2</v>
      </c>
      <c r="F164" s="8">
        <v>1676</v>
      </c>
      <c r="G164" s="8">
        <f>F164/F210*100</f>
        <v>0.6800071408864437</v>
      </c>
      <c r="H164" s="8">
        <v>1211.45</v>
      </c>
      <c r="I164" s="8">
        <v>150</v>
      </c>
      <c r="J164" s="8">
        <f>I164/I210*100</f>
        <v>0.053923859510371354</v>
      </c>
      <c r="K164" s="8">
        <v>108.42</v>
      </c>
      <c r="L164" s="17">
        <f t="shared" si="14"/>
        <v>4373.07</v>
      </c>
      <c r="M164" s="17">
        <v>5226.56</v>
      </c>
      <c r="N164" s="17">
        <f>M164/N12*100</f>
        <v>0.9600121904443947</v>
      </c>
      <c r="O164" s="17">
        <f>N164*O12</f>
        <v>1.6670419684628826</v>
      </c>
      <c r="P164" s="17">
        <f t="shared" si="15"/>
        <v>4373.07</v>
      </c>
      <c r="Q164" s="8">
        <v>5228.23</v>
      </c>
      <c r="R164" s="24">
        <v>4373.07</v>
      </c>
      <c r="S164" s="8"/>
      <c r="T164" s="8"/>
      <c r="U164" s="8"/>
      <c r="V164" s="22"/>
      <c r="W164" s="8"/>
      <c r="X164" s="4">
        <v>359</v>
      </c>
      <c r="Y164" s="4"/>
    </row>
    <row r="165" spans="1:25" ht="12.75">
      <c r="A165" s="4" t="s">
        <v>120</v>
      </c>
      <c r="B165" s="8">
        <f t="shared" si="16"/>
        <v>1747</v>
      </c>
      <c r="C165" s="8">
        <v>484</v>
      </c>
      <c r="D165" s="8">
        <f>C165/C210*100</f>
        <v>0.2003925043266563</v>
      </c>
      <c r="E165" s="8">
        <v>349.85</v>
      </c>
      <c r="F165" s="8">
        <v>955</v>
      </c>
      <c r="G165" s="8">
        <f>F165/F210*100</f>
        <v>0.38747423600629693</v>
      </c>
      <c r="H165" s="8">
        <v>690.29</v>
      </c>
      <c r="I165" s="8">
        <v>308</v>
      </c>
      <c r="J165" s="8">
        <f>I165/I210*100</f>
        <v>0.11072365819462919</v>
      </c>
      <c r="K165" s="8">
        <v>222.63</v>
      </c>
      <c r="L165" s="17">
        <f t="shared" si="14"/>
        <v>1262.77</v>
      </c>
      <c r="M165" s="17">
        <v>0</v>
      </c>
      <c r="N165" s="17">
        <f>M165/N12*100</f>
        <v>0</v>
      </c>
      <c r="O165" s="17">
        <f>N165*O12</f>
        <v>0</v>
      </c>
      <c r="P165" s="17">
        <f t="shared" si="15"/>
        <v>1262.77</v>
      </c>
      <c r="Q165" s="8">
        <v>0</v>
      </c>
      <c r="R165" s="24">
        <v>1262.77</v>
      </c>
      <c r="S165" s="8"/>
      <c r="T165" s="8"/>
      <c r="U165" s="8"/>
      <c r="V165" s="22"/>
      <c r="W165" s="8"/>
      <c r="X165" s="4">
        <v>205</v>
      </c>
      <c r="Y165" s="4"/>
    </row>
    <row r="166" spans="1:25" ht="12.75">
      <c r="A166" s="4" t="s">
        <v>121</v>
      </c>
      <c r="B166" s="8">
        <f t="shared" si="16"/>
        <v>1080</v>
      </c>
      <c r="C166" s="8">
        <v>0</v>
      </c>
      <c r="D166" s="8">
        <f>C166/C210*100</f>
        <v>0</v>
      </c>
      <c r="E166" s="8">
        <v>0</v>
      </c>
      <c r="F166" s="8">
        <v>480</v>
      </c>
      <c r="G166" s="8">
        <f>F166/F210*100</f>
        <v>0.19475144846389797</v>
      </c>
      <c r="H166" s="8">
        <v>346.96</v>
      </c>
      <c r="I166" s="8">
        <v>600</v>
      </c>
      <c r="J166" s="8">
        <f>I166/I210*100</f>
        <v>0.21569543804148542</v>
      </c>
      <c r="K166" s="8">
        <v>433.69</v>
      </c>
      <c r="L166" s="17">
        <f t="shared" si="14"/>
        <v>780.65</v>
      </c>
      <c r="M166" s="17">
        <v>880.76</v>
      </c>
      <c r="N166" s="17">
        <f>M166/N12*100</f>
        <v>0.16177760072701833</v>
      </c>
      <c r="O166" s="17">
        <f>N166*O12</f>
        <v>0.28092356811045277</v>
      </c>
      <c r="P166" s="17">
        <f t="shared" si="15"/>
        <v>780.65</v>
      </c>
      <c r="Q166" s="8">
        <v>881.04</v>
      </c>
      <c r="R166" s="24">
        <v>780.65</v>
      </c>
      <c r="S166" s="8"/>
      <c r="T166" s="8"/>
      <c r="U166" s="8"/>
      <c r="V166" s="22"/>
      <c r="W166" s="8"/>
      <c r="X166" s="4">
        <v>97</v>
      </c>
      <c r="Y166" s="4"/>
    </row>
    <row r="167" spans="1:25" ht="12.75">
      <c r="A167" s="4" t="s">
        <v>122</v>
      </c>
      <c r="B167" s="8">
        <f t="shared" si="16"/>
        <v>1284</v>
      </c>
      <c r="C167" s="8">
        <v>228</v>
      </c>
      <c r="D167" s="8">
        <f>C167/C210*100</f>
        <v>0.09439977476544968</v>
      </c>
      <c r="E167" s="8">
        <v>164.8</v>
      </c>
      <c r="F167" s="8">
        <v>702</v>
      </c>
      <c r="G167" s="8">
        <f>F167/F210*100</f>
        <v>0.28482399337845077</v>
      </c>
      <c r="H167" s="8">
        <v>507.42</v>
      </c>
      <c r="I167" s="8">
        <v>354</v>
      </c>
      <c r="J167" s="8">
        <f>I167/I210*100</f>
        <v>0.12726030844447642</v>
      </c>
      <c r="K167" s="8">
        <v>255.88</v>
      </c>
      <c r="L167" s="17">
        <f t="shared" si="14"/>
        <v>928.1</v>
      </c>
      <c r="M167" s="17">
        <v>911.37</v>
      </c>
      <c r="N167" s="17">
        <f>M167/N12*100</f>
        <v>0.16740003176186782</v>
      </c>
      <c r="O167" s="17">
        <f>N167*O12</f>
        <v>0.29068680715384826</v>
      </c>
      <c r="P167" s="17">
        <f t="shared" si="15"/>
        <v>928.1</v>
      </c>
      <c r="Q167" s="8">
        <v>911.66</v>
      </c>
      <c r="R167" s="24">
        <v>928.1</v>
      </c>
      <c r="S167" s="8"/>
      <c r="T167" s="8"/>
      <c r="U167" s="8"/>
      <c r="V167" s="22"/>
      <c r="W167" s="8"/>
      <c r="X167" s="4">
        <v>247</v>
      </c>
      <c r="Y167" s="4"/>
    </row>
    <row r="168" spans="1:25" ht="12.75">
      <c r="A168" s="4" t="s">
        <v>123</v>
      </c>
      <c r="B168" s="8">
        <f t="shared" si="16"/>
        <v>2603</v>
      </c>
      <c r="C168" s="8">
        <v>520</v>
      </c>
      <c r="D168" s="8">
        <f>C168/C210*100</f>
        <v>0.21529773192120105</v>
      </c>
      <c r="E168" s="8">
        <v>375.87</v>
      </c>
      <c r="F168" s="8">
        <v>990</v>
      </c>
      <c r="G168" s="8">
        <f>F168/F210*100</f>
        <v>0.4016748624567895</v>
      </c>
      <c r="H168" s="8">
        <v>715.6</v>
      </c>
      <c r="I168" s="8">
        <v>1093</v>
      </c>
      <c r="J168" s="8">
        <f>I168/I210*100</f>
        <v>0.3929251896322393</v>
      </c>
      <c r="K168" s="8">
        <v>790.05</v>
      </c>
      <c r="L168" s="17">
        <f t="shared" si="14"/>
        <v>1881.52</v>
      </c>
      <c r="M168" s="17">
        <v>1914.94</v>
      </c>
      <c r="N168" s="17">
        <f>M168/N12*100</f>
        <v>0.3517353180618971</v>
      </c>
      <c r="O168" s="17">
        <f>N168*O12</f>
        <v>0.6107813451081231</v>
      </c>
      <c r="P168" s="17">
        <f t="shared" si="15"/>
        <v>1881.52</v>
      </c>
      <c r="Q168" s="8">
        <v>1915.55</v>
      </c>
      <c r="R168" s="24">
        <v>1881.52</v>
      </c>
      <c r="S168" s="8"/>
      <c r="T168" s="8"/>
      <c r="U168" s="8"/>
      <c r="V168" s="22"/>
      <c r="W168" s="8"/>
      <c r="X168" s="4">
        <v>550</v>
      </c>
      <c r="Y168" s="4"/>
    </row>
    <row r="169" spans="1:25" ht="12.75">
      <c r="A169" s="4" t="s">
        <v>124</v>
      </c>
      <c r="B169" s="8">
        <f t="shared" si="16"/>
        <v>906</v>
      </c>
      <c r="C169" s="8">
        <v>600</v>
      </c>
      <c r="D169" s="8">
        <f>C169/C210*100</f>
        <v>0.24842045990907813</v>
      </c>
      <c r="E169" s="8">
        <v>433.7</v>
      </c>
      <c r="F169" s="8">
        <v>126</v>
      </c>
      <c r="G169" s="8">
        <f>F169/F210*100</f>
        <v>0.051122255221773216</v>
      </c>
      <c r="H169" s="8">
        <v>91.08</v>
      </c>
      <c r="I169" s="8">
        <v>180</v>
      </c>
      <c r="J169" s="8">
        <f>I169/I210*100</f>
        <v>0.06470863141244562</v>
      </c>
      <c r="K169" s="8">
        <v>130.11</v>
      </c>
      <c r="L169" s="17">
        <f t="shared" si="14"/>
        <v>654.89</v>
      </c>
      <c r="M169" s="17">
        <v>468.11</v>
      </c>
      <c r="N169" s="17">
        <f>M169/N12*100</f>
        <v>0.085982234293479</v>
      </c>
      <c r="O169" s="17">
        <f>N169*O12</f>
        <v>0.14930643020594042</v>
      </c>
      <c r="P169" s="17">
        <f t="shared" si="15"/>
        <v>654.89</v>
      </c>
      <c r="Q169" s="8">
        <v>468.26</v>
      </c>
      <c r="R169" s="24">
        <v>654.89</v>
      </c>
      <c r="S169" s="8"/>
      <c r="T169" s="8"/>
      <c r="U169" s="8"/>
      <c r="V169" s="22"/>
      <c r="W169" s="8"/>
      <c r="X169" s="4">
        <v>33</v>
      </c>
      <c r="Y169" s="4"/>
    </row>
    <row r="170" spans="1:25" ht="12.75">
      <c r="A170" s="4" t="s">
        <v>125</v>
      </c>
      <c r="B170" s="8">
        <f t="shared" si="16"/>
        <v>457.5</v>
      </c>
      <c r="C170" s="8">
        <v>38</v>
      </c>
      <c r="D170" s="8">
        <f>C170/C210*100</f>
        <v>0.015733295794241615</v>
      </c>
      <c r="E170" s="8">
        <v>27.47</v>
      </c>
      <c r="F170" s="8">
        <v>135</v>
      </c>
      <c r="G170" s="8">
        <f>F170/F210*100</f>
        <v>0.0547738448804713</v>
      </c>
      <c r="H170" s="8">
        <v>97.58</v>
      </c>
      <c r="I170" s="8">
        <v>284.5</v>
      </c>
      <c r="J170" s="8">
        <f>I170/I210*100</f>
        <v>0.10227558687133768</v>
      </c>
      <c r="K170" s="8">
        <v>205.64</v>
      </c>
      <c r="L170" s="17">
        <f t="shared" si="14"/>
        <v>330.69</v>
      </c>
      <c r="M170" s="17">
        <v>383.88</v>
      </c>
      <c r="N170" s="17">
        <f>M170/N12*100</f>
        <v>0.07051090577125188</v>
      </c>
      <c r="O170" s="17">
        <f>N170*O12</f>
        <v>0.12244077765366347</v>
      </c>
      <c r="P170" s="17">
        <f t="shared" si="15"/>
        <v>330.69</v>
      </c>
      <c r="Q170" s="8">
        <v>384</v>
      </c>
      <c r="R170" s="24">
        <v>330.69</v>
      </c>
      <c r="S170" s="8"/>
      <c r="T170" s="8"/>
      <c r="U170" s="8"/>
      <c r="V170" s="22"/>
      <c r="W170" s="8"/>
      <c r="X170" s="4">
        <v>54</v>
      </c>
      <c r="Y170" s="4"/>
    </row>
    <row r="171" spans="1:25" ht="12.75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7"/>
      <c r="M171" s="17"/>
      <c r="N171" s="17"/>
      <c r="O171" s="17"/>
      <c r="P171" s="17"/>
      <c r="Q171" s="8"/>
      <c r="R171" s="24"/>
      <c r="S171" s="8"/>
      <c r="T171" s="8"/>
      <c r="U171" s="8"/>
      <c r="V171" s="22"/>
      <c r="W171" s="8"/>
      <c r="X171" s="4"/>
      <c r="Y171" s="4"/>
    </row>
    <row r="172" spans="1:25" ht="12.75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7"/>
      <c r="M172" s="17"/>
      <c r="N172" s="17"/>
      <c r="O172" s="17"/>
      <c r="P172" s="17"/>
      <c r="Q172" s="8"/>
      <c r="R172" s="24"/>
      <c r="S172" s="8"/>
      <c r="T172" s="8"/>
      <c r="U172" s="8"/>
      <c r="V172" s="22"/>
      <c r="W172" s="8"/>
      <c r="X172" s="4"/>
      <c r="Y172" s="4"/>
    </row>
    <row r="173" spans="1:25" ht="12.75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7"/>
      <c r="M173" s="17"/>
      <c r="N173" s="17"/>
      <c r="O173" s="17"/>
      <c r="P173" s="17"/>
      <c r="Q173" s="8"/>
      <c r="R173" s="24"/>
      <c r="S173" s="8"/>
      <c r="T173" s="8"/>
      <c r="U173" s="8"/>
      <c r="V173" s="22"/>
      <c r="W173" s="8"/>
      <c r="X173" s="4"/>
      <c r="Y173" s="4"/>
    </row>
    <row r="174" spans="1:25" ht="12.75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7"/>
      <c r="M174" s="17"/>
      <c r="N174" s="17"/>
      <c r="O174" s="17"/>
      <c r="P174" s="17"/>
      <c r="Q174" s="8"/>
      <c r="R174" s="24"/>
      <c r="S174" s="8"/>
      <c r="T174" s="8"/>
      <c r="U174" s="8"/>
      <c r="V174" s="22"/>
      <c r="W174" s="8"/>
      <c r="X174" s="4"/>
      <c r="Y174" s="4"/>
    </row>
    <row r="175" spans="1:25" ht="12.75">
      <c r="A175" s="4"/>
      <c r="B175" s="6" t="s">
        <v>9</v>
      </c>
      <c r="C175" s="6" t="s">
        <v>2</v>
      </c>
      <c r="D175" s="6"/>
      <c r="E175" s="6" t="s">
        <v>2</v>
      </c>
      <c r="F175" s="6" t="s">
        <v>6</v>
      </c>
      <c r="G175" s="6"/>
      <c r="H175" s="6" t="s">
        <v>6</v>
      </c>
      <c r="I175" s="6" t="s">
        <v>7</v>
      </c>
      <c r="J175" s="6"/>
      <c r="K175" s="6" t="s">
        <v>7</v>
      </c>
      <c r="L175" s="19"/>
      <c r="M175" s="19"/>
      <c r="N175" s="19"/>
      <c r="O175" s="19"/>
      <c r="P175" s="19" t="s">
        <v>8</v>
      </c>
      <c r="Q175" s="6" t="s">
        <v>11</v>
      </c>
      <c r="R175" s="6" t="s">
        <v>13</v>
      </c>
      <c r="S175" s="6"/>
      <c r="T175" s="6"/>
      <c r="U175" s="6"/>
      <c r="V175" s="27"/>
      <c r="W175" s="6"/>
      <c r="X175" s="4"/>
      <c r="Y175" s="4"/>
    </row>
    <row r="176" spans="1:25" ht="12.75">
      <c r="A176" s="3" t="s">
        <v>14</v>
      </c>
      <c r="B176" s="6" t="s">
        <v>15</v>
      </c>
      <c r="C176" s="6" t="s">
        <v>3</v>
      </c>
      <c r="D176" s="6"/>
      <c r="E176" s="6" t="s">
        <v>16</v>
      </c>
      <c r="F176" s="6" t="s">
        <v>3</v>
      </c>
      <c r="G176" s="6"/>
      <c r="H176" s="6" t="s">
        <v>16</v>
      </c>
      <c r="I176" s="6" t="s">
        <v>3</v>
      </c>
      <c r="J176" s="6"/>
      <c r="K176" s="6" t="s">
        <v>16</v>
      </c>
      <c r="L176" s="19"/>
      <c r="M176" s="19"/>
      <c r="N176" s="19"/>
      <c r="O176" s="19"/>
      <c r="P176" s="19" t="s">
        <v>16</v>
      </c>
      <c r="Q176" s="6" t="s">
        <v>155</v>
      </c>
      <c r="R176" s="6" t="s">
        <v>189</v>
      </c>
      <c r="S176" s="6"/>
      <c r="T176" s="6"/>
      <c r="U176" s="6"/>
      <c r="V176" s="27"/>
      <c r="W176" s="6"/>
      <c r="X176" s="4"/>
      <c r="Y176" s="4"/>
    </row>
    <row r="177" spans="1:25" ht="12.75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19"/>
      <c r="M177" s="19"/>
      <c r="N177" s="19"/>
      <c r="O177" s="19"/>
      <c r="P177" s="19"/>
      <c r="Q177" s="6"/>
      <c r="R177" s="6"/>
      <c r="S177" s="6"/>
      <c r="T177" s="6"/>
      <c r="U177" s="6"/>
      <c r="V177" s="27"/>
      <c r="W177" s="6"/>
      <c r="X177" s="4"/>
      <c r="Y177" s="4"/>
    </row>
    <row r="178" spans="1:25" ht="12.75">
      <c r="A178" s="4" t="s">
        <v>126</v>
      </c>
      <c r="B178" s="8">
        <f aca="true" t="shared" si="17" ref="B178:B186">C178+F178+I178</f>
        <v>2940</v>
      </c>
      <c r="C178" s="8">
        <v>27.5</v>
      </c>
      <c r="D178" s="8">
        <f>C178/C210*100</f>
        <v>0.011385937745832747</v>
      </c>
      <c r="E178" s="8">
        <v>19.88</v>
      </c>
      <c r="F178" s="8">
        <v>1893</v>
      </c>
      <c r="G178" s="8">
        <f>F178/F210*100</f>
        <v>0.7680510248794976</v>
      </c>
      <c r="H178" s="8">
        <v>1368.3</v>
      </c>
      <c r="I178" s="8">
        <v>1019.5</v>
      </c>
      <c r="J178" s="8">
        <f>I178/I210*100</f>
        <v>0.3665024984721573</v>
      </c>
      <c r="K178" s="8">
        <v>736.92</v>
      </c>
      <c r="L178" s="17">
        <f aca="true" t="shared" si="18" ref="L178:L208">E178+H178+K178</f>
        <v>2125.1</v>
      </c>
      <c r="M178" s="17">
        <v>2953.02</v>
      </c>
      <c r="N178" s="17">
        <f>M178/N12*100</f>
        <v>0.542409385642967</v>
      </c>
      <c r="O178" s="17">
        <f>N178*O12</f>
        <v>0.9418830499812995</v>
      </c>
      <c r="P178" s="17">
        <f aca="true" t="shared" si="19" ref="P178:P208">E178+H178+K178</f>
        <v>2125.1</v>
      </c>
      <c r="Q178" s="23">
        <v>2953.96</v>
      </c>
      <c r="R178" s="24">
        <v>2125.1</v>
      </c>
      <c r="S178" s="8"/>
      <c r="T178" s="8"/>
      <c r="U178" s="8"/>
      <c r="V178" s="22"/>
      <c r="W178" s="8"/>
      <c r="X178" s="4">
        <v>112</v>
      </c>
      <c r="Y178" s="4"/>
    </row>
    <row r="179" spans="1:25" ht="12.75">
      <c r="A179" s="4" t="s">
        <v>127</v>
      </c>
      <c r="B179" s="8">
        <f t="shared" si="17"/>
        <v>275</v>
      </c>
      <c r="C179" s="8">
        <v>0</v>
      </c>
      <c r="D179" s="8">
        <f>C179/C210*100</f>
        <v>0</v>
      </c>
      <c r="E179" s="8">
        <v>0</v>
      </c>
      <c r="F179" s="8">
        <v>0</v>
      </c>
      <c r="G179" s="8">
        <f>F179/F210*100</f>
        <v>0</v>
      </c>
      <c r="H179" s="8">
        <v>0</v>
      </c>
      <c r="I179" s="8">
        <v>275</v>
      </c>
      <c r="J179" s="8">
        <f>I179/I210*100</f>
        <v>0.09886040910234749</v>
      </c>
      <c r="K179" s="8">
        <v>198.77</v>
      </c>
      <c r="L179" s="17">
        <f t="shared" si="18"/>
        <v>198.77</v>
      </c>
      <c r="M179" s="17">
        <v>293.01</v>
      </c>
      <c r="N179" s="17">
        <f>M179/N12*100</f>
        <v>0.053819945034996645</v>
      </c>
      <c r="O179" s="17">
        <f>N179*O12</f>
        <v>0.09345725815437098</v>
      </c>
      <c r="P179" s="17">
        <f t="shared" si="19"/>
        <v>198.77</v>
      </c>
      <c r="Q179" s="23">
        <v>293.1</v>
      </c>
      <c r="R179" s="24">
        <v>198.77</v>
      </c>
      <c r="S179" s="8"/>
      <c r="T179" s="8"/>
      <c r="U179" s="8"/>
      <c r="V179" s="22"/>
      <c r="W179" s="8"/>
      <c r="X179" s="4">
        <v>27</v>
      </c>
      <c r="Y179" s="4"/>
    </row>
    <row r="180" spans="1:25" ht="12.75">
      <c r="A180" s="4" t="s">
        <v>128</v>
      </c>
      <c r="B180" s="8">
        <f t="shared" si="17"/>
        <v>27575</v>
      </c>
      <c r="C180" s="8">
        <v>10440</v>
      </c>
      <c r="D180" s="8">
        <f>C180/C210*100</f>
        <v>4.322516002417959</v>
      </c>
      <c r="E180" s="8">
        <v>7546.26</v>
      </c>
      <c r="F180" s="8">
        <v>4532.5</v>
      </c>
      <c r="G180" s="8">
        <f>F180/F210*100</f>
        <v>1.8389811253387864</v>
      </c>
      <c r="H180" s="8">
        <v>3276.19</v>
      </c>
      <c r="I180" s="8">
        <v>12602.5</v>
      </c>
      <c r="J180" s="8">
        <f>I180/I210*100</f>
        <v>4.530502929863033</v>
      </c>
      <c r="K180" s="8">
        <v>9109.36</v>
      </c>
      <c r="L180" s="17">
        <f t="shared" si="18"/>
        <v>19931.81</v>
      </c>
      <c r="M180" s="17">
        <v>22850.13</v>
      </c>
      <c r="N180" s="17">
        <f>M180/N12*100</f>
        <v>4.197101602820818</v>
      </c>
      <c r="O180" s="17">
        <f>N180*O12</f>
        <v>7.288182991266295</v>
      </c>
      <c r="P180" s="17">
        <f t="shared" si="19"/>
        <v>19931.81</v>
      </c>
      <c r="Q180" s="23">
        <v>22857.42</v>
      </c>
      <c r="R180" s="24">
        <v>19931.81</v>
      </c>
      <c r="S180" s="8"/>
      <c r="T180" s="8"/>
      <c r="U180" s="8"/>
      <c r="V180" s="22"/>
      <c r="W180" s="8"/>
      <c r="X180" s="4">
        <v>2645</v>
      </c>
      <c r="Y180" s="4"/>
    </row>
    <row r="181" spans="1:25" ht="12.75">
      <c r="A181" s="4" t="s">
        <v>202</v>
      </c>
      <c r="B181" s="8">
        <f t="shared" si="17"/>
        <v>8318</v>
      </c>
      <c r="C181" s="8">
        <v>0</v>
      </c>
      <c r="D181" s="8"/>
      <c r="E181" s="8">
        <v>0</v>
      </c>
      <c r="F181" s="8">
        <v>0</v>
      </c>
      <c r="G181" s="8"/>
      <c r="H181" s="8">
        <v>0</v>
      </c>
      <c r="I181" s="8">
        <v>8318</v>
      </c>
      <c r="J181" s="8"/>
      <c r="K181" s="8">
        <v>6012.43</v>
      </c>
      <c r="L181" s="17"/>
      <c r="M181" s="17"/>
      <c r="N181" s="17"/>
      <c r="O181" s="17"/>
      <c r="P181" s="17">
        <f t="shared" si="19"/>
        <v>6012.43</v>
      </c>
      <c r="Q181" s="23">
        <v>6187.55</v>
      </c>
      <c r="R181" s="24">
        <v>6012.43</v>
      </c>
      <c r="S181" s="8"/>
      <c r="T181" s="8"/>
      <c r="U181" s="8"/>
      <c r="V181" s="22"/>
      <c r="W181" s="8"/>
      <c r="X181" s="4"/>
      <c r="Y181" s="4"/>
    </row>
    <row r="182" spans="1:25" ht="12.75">
      <c r="A182" s="4" t="s">
        <v>129</v>
      </c>
      <c r="B182" s="8">
        <f>C182+F182+I182</f>
        <v>4510</v>
      </c>
      <c r="C182" s="8">
        <v>1648</v>
      </c>
      <c r="D182" s="8">
        <f>C182/C210*100</f>
        <v>0.6823281965502679</v>
      </c>
      <c r="E182" s="8">
        <v>1191.21</v>
      </c>
      <c r="F182" s="8">
        <v>1698</v>
      </c>
      <c r="G182" s="8">
        <f>F182/F210*100</f>
        <v>0.6889332489410389</v>
      </c>
      <c r="H182" s="8">
        <v>1227.35</v>
      </c>
      <c r="I182" s="8">
        <v>1164</v>
      </c>
      <c r="J182" s="8">
        <f>I182/I210*100</f>
        <v>0.41844914980048176</v>
      </c>
      <c r="K182" s="8">
        <v>841.37</v>
      </c>
      <c r="L182" s="17">
        <f t="shared" si="18"/>
        <v>3259.93</v>
      </c>
      <c r="M182" s="17">
        <v>2791.89</v>
      </c>
      <c r="N182" s="17">
        <f>M182/N12*100</f>
        <v>0.5128130997022518</v>
      </c>
      <c r="O182" s="17">
        <f>N182*O12</f>
        <v>0.8904896913709661</v>
      </c>
      <c r="P182" s="17">
        <f t="shared" si="19"/>
        <v>3259.93</v>
      </c>
      <c r="Q182" s="23">
        <v>6187.55</v>
      </c>
      <c r="R182" s="24">
        <v>3259.93</v>
      </c>
      <c r="S182" s="8"/>
      <c r="T182" s="8"/>
      <c r="U182" s="8"/>
      <c r="V182" s="22"/>
      <c r="W182" s="8"/>
      <c r="X182" s="4">
        <v>99</v>
      </c>
      <c r="Y182" s="4"/>
    </row>
    <row r="183" spans="1:25" ht="12.75">
      <c r="A183" s="4" t="s">
        <v>130</v>
      </c>
      <c r="B183" s="8">
        <f t="shared" si="17"/>
        <v>363</v>
      </c>
      <c r="C183" s="8">
        <v>0</v>
      </c>
      <c r="D183" s="8">
        <f>C183/C210*100</f>
        <v>0</v>
      </c>
      <c r="E183" s="8">
        <v>0</v>
      </c>
      <c r="F183" s="8">
        <v>0</v>
      </c>
      <c r="G183" s="8">
        <f>F183/F210*100</f>
        <v>0</v>
      </c>
      <c r="H183" s="8">
        <v>0</v>
      </c>
      <c r="I183" s="8">
        <v>363</v>
      </c>
      <c r="J183" s="8">
        <f>I183/I210*100</f>
        <v>0.13049574001509867</v>
      </c>
      <c r="K183" s="8">
        <v>262.38</v>
      </c>
      <c r="L183" s="17">
        <f t="shared" si="18"/>
        <v>262.38</v>
      </c>
      <c r="M183" s="17">
        <v>251.46</v>
      </c>
      <c r="N183" s="17">
        <f>M183/N12*100</f>
        <v>0.046188059719805656</v>
      </c>
      <c r="O183" s="17">
        <f>N183*O12</f>
        <v>0.08020464194224812</v>
      </c>
      <c r="P183" s="17">
        <f t="shared" si="19"/>
        <v>262.38</v>
      </c>
      <c r="Q183" s="23">
        <v>251.54</v>
      </c>
      <c r="R183" s="24">
        <v>262.38</v>
      </c>
      <c r="S183" s="8"/>
      <c r="T183" s="8"/>
      <c r="U183" s="8"/>
      <c r="V183" s="22"/>
      <c r="W183" s="8"/>
      <c r="X183" s="4">
        <v>36</v>
      </c>
      <c r="Y183" s="4"/>
    </row>
    <row r="184" spans="1:25" ht="12.75">
      <c r="A184" s="4" t="s">
        <v>131</v>
      </c>
      <c r="B184" s="8">
        <f t="shared" si="17"/>
        <v>3090</v>
      </c>
      <c r="C184" s="8">
        <v>750</v>
      </c>
      <c r="D184" s="8">
        <f>C184/C210*100</f>
        <v>0.31052557488634763</v>
      </c>
      <c r="E184" s="8">
        <v>542.12</v>
      </c>
      <c r="F184" s="8">
        <v>1628</v>
      </c>
      <c r="G184" s="8">
        <f>F184/F210*100</f>
        <v>0.6605319960400539</v>
      </c>
      <c r="H184" s="8">
        <v>1176.75</v>
      </c>
      <c r="I184" s="8">
        <v>712</v>
      </c>
      <c r="J184" s="8">
        <f>I184/I210*100</f>
        <v>0.25595858647589603</v>
      </c>
      <c r="K184" s="8">
        <v>514.65</v>
      </c>
      <c r="L184" s="17">
        <f t="shared" si="18"/>
        <v>2233.52</v>
      </c>
      <c r="M184" s="17">
        <v>2236.14</v>
      </c>
      <c r="N184" s="17">
        <f>M184/N12*100</f>
        <v>0.4107331896200041</v>
      </c>
      <c r="O184" s="17">
        <f>N184*O12</f>
        <v>0.7132299691113447</v>
      </c>
      <c r="P184" s="17">
        <f t="shared" si="19"/>
        <v>2233.52</v>
      </c>
      <c r="Q184" s="23">
        <v>2236.85</v>
      </c>
      <c r="R184" s="24">
        <v>2233.52</v>
      </c>
      <c r="S184" s="8"/>
      <c r="T184" s="8"/>
      <c r="U184" s="8"/>
      <c r="V184" s="22"/>
      <c r="W184" s="8"/>
      <c r="X184" s="4">
        <v>117</v>
      </c>
      <c r="Y184" s="4"/>
    </row>
    <row r="185" spans="1:25" ht="12.75">
      <c r="A185" s="4" t="s">
        <v>132</v>
      </c>
      <c r="B185" s="8">
        <f t="shared" si="17"/>
        <v>5013.5</v>
      </c>
      <c r="C185" s="8">
        <v>720</v>
      </c>
      <c r="D185" s="8">
        <f>C185/C210*100</f>
        <v>0.29810455189089374</v>
      </c>
      <c r="E185" s="8">
        <v>520.43</v>
      </c>
      <c r="F185" s="8">
        <v>2490</v>
      </c>
      <c r="G185" s="8">
        <f>F185/F210*100</f>
        <v>1.0102731389064705</v>
      </c>
      <c r="H185" s="8">
        <v>1799.83</v>
      </c>
      <c r="I185" s="8">
        <v>1803.5</v>
      </c>
      <c r="J185" s="8">
        <f>I185/I210*100</f>
        <v>0.6483445375130316</v>
      </c>
      <c r="K185" s="8">
        <v>1303.61</v>
      </c>
      <c r="L185" s="17">
        <f t="shared" si="18"/>
        <v>3623.87</v>
      </c>
      <c r="M185" s="17">
        <v>4138.4</v>
      </c>
      <c r="N185" s="17">
        <f>M185/N12*100</f>
        <v>0.7601394509840282</v>
      </c>
      <c r="O185" s="17">
        <f>N185*O12</f>
        <v>1.3199669538447454</v>
      </c>
      <c r="P185" s="17">
        <f t="shared" si="19"/>
        <v>3623.87</v>
      </c>
      <c r="Q185" s="23">
        <v>4139.72</v>
      </c>
      <c r="R185" s="24">
        <v>3623.87</v>
      </c>
      <c r="S185" s="8"/>
      <c r="T185" s="8"/>
      <c r="U185" s="8"/>
      <c r="V185" s="22"/>
      <c r="W185" s="8"/>
      <c r="X185" s="4">
        <v>253</v>
      </c>
      <c r="Y185" s="4"/>
    </row>
    <row r="186" spans="1:25" ht="12.75">
      <c r="A186" s="4" t="s">
        <v>133</v>
      </c>
      <c r="B186" s="8">
        <f t="shared" si="17"/>
        <v>76282</v>
      </c>
      <c r="C186" s="8">
        <v>34689.5</v>
      </c>
      <c r="D186" s="8">
        <f>C186/C210*100</f>
        <v>14.362635906693274</v>
      </c>
      <c r="E186" s="8">
        <v>25074.32</v>
      </c>
      <c r="F186" s="8">
        <v>19812</v>
      </c>
      <c r="G186" s="8">
        <f>F186/F210*100</f>
        <v>8.038366035347389</v>
      </c>
      <c r="H186" s="8">
        <v>14320.54</v>
      </c>
      <c r="I186" s="8">
        <v>21780.5</v>
      </c>
      <c r="J186" s="8">
        <f>I186/I210*100</f>
        <v>7.829924147104289</v>
      </c>
      <c r="K186" s="8">
        <v>15743.42</v>
      </c>
      <c r="L186" s="17">
        <f t="shared" si="18"/>
        <v>55138.28</v>
      </c>
      <c r="M186" s="17">
        <v>50679.76</v>
      </c>
      <c r="N186" s="17">
        <f>M186/N12*100</f>
        <v>9.30883552638757</v>
      </c>
      <c r="O186" s="17">
        <f>N186*O12</f>
        <v>16.16460671486149</v>
      </c>
      <c r="P186" s="17">
        <f t="shared" si="19"/>
        <v>55138.28</v>
      </c>
      <c r="Q186" s="23">
        <v>50695.86</v>
      </c>
      <c r="R186" s="24">
        <v>55138.28</v>
      </c>
      <c r="S186" s="8"/>
      <c r="T186" s="8"/>
      <c r="U186" s="8"/>
      <c r="V186" s="22"/>
      <c r="W186" s="8"/>
      <c r="X186" s="4">
        <v>3853</v>
      </c>
      <c r="Y186" s="4"/>
    </row>
    <row r="187" spans="1:25" ht="12.75">
      <c r="A187" s="4" t="s">
        <v>134</v>
      </c>
      <c r="B187" s="8">
        <v>0</v>
      </c>
      <c r="C187" s="8">
        <v>0</v>
      </c>
      <c r="D187" s="8">
        <f>C187/C210*100</f>
        <v>0</v>
      </c>
      <c r="E187" s="8">
        <v>0</v>
      </c>
      <c r="F187" s="8">
        <v>0</v>
      </c>
      <c r="G187" s="8">
        <f>F187/F210*100</f>
        <v>0</v>
      </c>
      <c r="H187" s="8">
        <v>0</v>
      </c>
      <c r="I187" s="8">
        <v>0</v>
      </c>
      <c r="J187" s="8">
        <f>I187/I210*100</f>
        <v>0</v>
      </c>
      <c r="K187" s="8">
        <v>0</v>
      </c>
      <c r="L187" s="17">
        <f t="shared" si="18"/>
        <v>0</v>
      </c>
      <c r="M187" s="17">
        <v>5184.63</v>
      </c>
      <c r="N187" s="17">
        <f>M187/N12*100</f>
        <v>0.9523105069000875</v>
      </c>
      <c r="O187" s="17">
        <f>N187*O12</f>
        <v>1.6536681490218639</v>
      </c>
      <c r="P187" s="17">
        <f t="shared" si="19"/>
        <v>0</v>
      </c>
      <c r="Q187" s="23">
        <v>5186.28</v>
      </c>
      <c r="R187" s="24">
        <v>0</v>
      </c>
      <c r="S187" s="8"/>
      <c r="T187" s="8"/>
      <c r="U187" s="8"/>
      <c r="V187" s="22"/>
      <c r="W187" s="8"/>
      <c r="X187" s="4">
        <v>332</v>
      </c>
      <c r="Y187" s="4"/>
    </row>
    <row r="188" spans="1:25" ht="12.75">
      <c r="A188" s="4" t="s">
        <v>135</v>
      </c>
      <c r="B188" s="8">
        <f aca="true" t="shared" si="20" ref="B188:B194">C188+F188+I188</f>
        <v>3858</v>
      </c>
      <c r="C188" s="8">
        <v>0</v>
      </c>
      <c r="D188" s="8">
        <f>C188/C210*100</f>
        <v>0</v>
      </c>
      <c r="E188" s="8">
        <v>0</v>
      </c>
      <c r="F188" s="8">
        <v>0</v>
      </c>
      <c r="G188" s="8">
        <f>F188/F210*100</f>
        <v>0</v>
      </c>
      <c r="H188" s="8">
        <v>0</v>
      </c>
      <c r="I188" s="8">
        <v>3858</v>
      </c>
      <c r="J188" s="8">
        <f>I188/I210*100</f>
        <v>1.3869216666067512</v>
      </c>
      <c r="K188" s="8">
        <v>2788.65</v>
      </c>
      <c r="L188" s="17">
        <f t="shared" si="18"/>
        <v>2788.65</v>
      </c>
      <c r="M188" s="17">
        <v>4122.77</v>
      </c>
      <c r="N188" s="17">
        <f>M188/N12*100</f>
        <v>0.7572685396127543</v>
      </c>
      <c r="O188" s="17">
        <f>N188*O12</f>
        <v>1.3149816736667557</v>
      </c>
      <c r="P188" s="17">
        <f t="shared" si="19"/>
        <v>2788.65</v>
      </c>
      <c r="Q188" s="23">
        <v>4124.08</v>
      </c>
      <c r="R188" s="24">
        <v>2788.65</v>
      </c>
      <c r="S188" s="8"/>
      <c r="T188" s="8"/>
      <c r="U188" s="8"/>
      <c r="V188" s="22"/>
      <c r="W188" s="8"/>
      <c r="X188" s="4">
        <v>367</v>
      </c>
      <c r="Y188" s="4"/>
    </row>
    <row r="189" spans="1:25" ht="12.75">
      <c r="A189" s="4" t="s">
        <v>136</v>
      </c>
      <c r="B189" s="8">
        <f t="shared" si="20"/>
        <v>210</v>
      </c>
      <c r="C189" s="8">
        <v>20</v>
      </c>
      <c r="D189" s="8">
        <f>C189/C210*100</f>
        <v>0.00828068199696927</v>
      </c>
      <c r="E189" s="8">
        <v>14.46</v>
      </c>
      <c r="F189" s="8">
        <v>48</v>
      </c>
      <c r="G189" s="8">
        <f>F189/F210*100</f>
        <v>0.019475144846389795</v>
      </c>
      <c r="H189" s="8">
        <v>34.69</v>
      </c>
      <c r="I189" s="8">
        <v>142</v>
      </c>
      <c r="J189" s="8">
        <f>I189/I210*100</f>
        <v>0.051047920336484885</v>
      </c>
      <c r="K189" s="8">
        <v>102.64</v>
      </c>
      <c r="L189" s="17">
        <f t="shared" si="18"/>
        <v>151.79</v>
      </c>
      <c r="M189" s="17">
        <v>876.23</v>
      </c>
      <c r="N189" s="17">
        <f>M189/N12*100</f>
        <v>0.1609455323641347</v>
      </c>
      <c r="O189" s="17">
        <f>N189*O12</f>
        <v>0.2794786980396726</v>
      </c>
      <c r="P189" s="17">
        <f t="shared" si="19"/>
        <v>151.79</v>
      </c>
      <c r="Q189" s="23">
        <v>876.51</v>
      </c>
      <c r="R189" s="24">
        <v>151.79</v>
      </c>
      <c r="S189" s="8"/>
      <c r="T189" s="8"/>
      <c r="U189" s="8"/>
      <c r="V189" s="22"/>
      <c r="W189" s="8"/>
      <c r="X189" s="4">
        <v>171</v>
      </c>
      <c r="Y189" s="4"/>
    </row>
    <row r="190" spans="1:25" ht="12.75">
      <c r="A190" s="4" t="s">
        <v>137</v>
      </c>
      <c r="B190" s="8">
        <f t="shared" si="20"/>
        <v>4163.5</v>
      </c>
      <c r="C190" s="8">
        <v>3367.5</v>
      </c>
      <c r="D190" s="8">
        <f>C190/C210*100</f>
        <v>1.394259831239701</v>
      </c>
      <c r="E190" s="8">
        <v>2434.1</v>
      </c>
      <c r="F190" s="8">
        <v>644</v>
      </c>
      <c r="G190" s="8">
        <f>F190/F210*100</f>
        <v>0.2612915266890631</v>
      </c>
      <c r="H190" s="8">
        <v>465.5</v>
      </c>
      <c r="I190" s="8">
        <v>152</v>
      </c>
      <c r="J190" s="8">
        <f>I190/I210*100</f>
        <v>0.05464284430384298</v>
      </c>
      <c r="K190" s="8">
        <v>109.87</v>
      </c>
      <c r="L190" s="17">
        <f t="shared" si="18"/>
        <v>3009.47</v>
      </c>
      <c r="M190" s="17">
        <v>2316.47</v>
      </c>
      <c r="N190" s="17">
        <f>M190/N12*100</f>
        <v>0.42548816789603994</v>
      </c>
      <c r="O190" s="17">
        <f>N190*O12</f>
        <v>0.7388516937881154</v>
      </c>
      <c r="P190" s="17">
        <f t="shared" si="19"/>
        <v>3009.47</v>
      </c>
      <c r="Q190" s="23">
        <v>2317.21</v>
      </c>
      <c r="R190" s="24">
        <v>3009.47</v>
      </c>
      <c r="S190" s="8"/>
      <c r="T190" s="8"/>
      <c r="U190" s="8"/>
      <c r="V190" s="22"/>
      <c r="W190" s="8"/>
      <c r="X190" s="4">
        <v>224</v>
      </c>
      <c r="Y190" s="4"/>
    </row>
    <row r="191" spans="1:25" ht="12.75">
      <c r="A191" s="4" t="s">
        <v>138</v>
      </c>
      <c r="B191" s="8">
        <f t="shared" si="20"/>
        <v>738</v>
      </c>
      <c r="C191" s="8">
        <v>0</v>
      </c>
      <c r="D191" s="8">
        <f>C191/C210*100</f>
        <v>0</v>
      </c>
      <c r="E191" s="8">
        <v>0</v>
      </c>
      <c r="F191" s="8">
        <v>0</v>
      </c>
      <c r="G191" s="8">
        <f>F191/F210*100</f>
        <v>0</v>
      </c>
      <c r="H191" s="8">
        <v>0</v>
      </c>
      <c r="I191" s="8">
        <v>738</v>
      </c>
      <c r="J191" s="8">
        <f>I191/I210*100</f>
        <v>0.26530538879102705</v>
      </c>
      <c r="K191" s="8">
        <v>533.45</v>
      </c>
      <c r="L191" s="17">
        <f t="shared" si="18"/>
        <v>533.45</v>
      </c>
      <c r="M191" s="17">
        <v>572.17</v>
      </c>
      <c r="N191" s="17">
        <f>M191/N12*100</f>
        <v>0.10509592829826295</v>
      </c>
      <c r="O191" s="17">
        <f>N191*O12</f>
        <v>0.18249697757136765</v>
      </c>
      <c r="P191" s="17">
        <f t="shared" si="19"/>
        <v>533.45</v>
      </c>
      <c r="Q191" s="23">
        <v>572.35</v>
      </c>
      <c r="R191" s="24">
        <v>533.45</v>
      </c>
      <c r="S191" s="8"/>
      <c r="T191" s="8"/>
      <c r="U191" s="8"/>
      <c r="V191" s="22"/>
      <c r="W191" s="8"/>
      <c r="X191" s="4">
        <v>76</v>
      </c>
      <c r="Y191" s="4"/>
    </row>
    <row r="192" spans="1:25" ht="12.75">
      <c r="A192" s="4" t="s">
        <v>139</v>
      </c>
      <c r="B192" s="8">
        <f t="shared" si="20"/>
        <v>28496</v>
      </c>
      <c r="C192" s="8">
        <v>8504</v>
      </c>
      <c r="D192" s="8">
        <f>C192/C210*100</f>
        <v>3.5209459851113336</v>
      </c>
      <c r="E192" s="8">
        <v>6146.87</v>
      </c>
      <c r="F192" s="8">
        <v>11418.5</v>
      </c>
      <c r="G192" s="8">
        <f>F192/F210*100</f>
        <v>4.632852946427122</v>
      </c>
      <c r="H192" s="8">
        <v>8253.54</v>
      </c>
      <c r="I192" s="8">
        <v>8573.5</v>
      </c>
      <c r="J192" s="8">
        <f>I192/I210*100</f>
        <v>3.082108063414459</v>
      </c>
      <c r="K192" s="8">
        <v>6197.11</v>
      </c>
      <c r="L192" s="17">
        <f t="shared" si="18"/>
        <v>20597.52</v>
      </c>
      <c r="M192" s="17">
        <v>17343.75</v>
      </c>
      <c r="N192" s="17">
        <f>M192/N12*100</f>
        <v>3.1856922006099553</v>
      </c>
      <c r="O192" s="17">
        <f>N192*O12</f>
        <v>5.531890792515175</v>
      </c>
      <c r="P192" s="17">
        <f t="shared" si="19"/>
        <v>20597.52</v>
      </c>
      <c r="Q192" s="23">
        <v>17349.28</v>
      </c>
      <c r="R192" s="24">
        <v>20597.52</v>
      </c>
      <c r="S192" s="8"/>
      <c r="T192" s="8"/>
      <c r="U192" s="8"/>
      <c r="V192" s="22"/>
      <c r="W192" s="8"/>
      <c r="X192" s="4">
        <v>1239</v>
      </c>
      <c r="Y192" s="4"/>
    </row>
    <row r="193" spans="1:25" ht="12.75">
      <c r="A193" s="4" t="s">
        <v>140</v>
      </c>
      <c r="B193" s="8">
        <f t="shared" si="20"/>
        <v>415</v>
      </c>
      <c r="C193" s="8">
        <v>0</v>
      </c>
      <c r="D193" s="8">
        <f>C193/C210*100</f>
        <v>0</v>
      </c>
      <c r="E193" s="8">
        <v>0</v>
      </c>
      <c r="F193" s="8">
        <v>96</v>
      </c>
      <c r="G193" s="8">
        <f>F193/F210*100</f>
        <v>0.03895028969277959</v>
      </c>
      <c r="H193" s="8">
        <v>69.39</v>
      </c>
      <c r="I193" s="8">
        <v>319</v>
      </c>
      <c r="J193" s="8">
        <f>I193/I210*100</f>
        <v>0.11467807455872309</v>
      </c>
      <c r="K193" s="8">
        <v>230.58</v>
      </c>
      <c r="L193" s="17">
        <f t="shared" si="18"/>
        <v>299.97</v>
      </c>
      <c r="M193" s="17">
        <v>404.95</v>
      </c>
      <c r="N193" s="17">
        <f>M193/N12*100</f>
        <v>0.07438103389618747</v>
      </c>
      <c r="O193" s="17">
        <f>N193*O12</f>
        <v>0.12916117774005162</v>
      </c>
      <c r="P193" s="17">
        <f t="shared" si="19"/>
        <v>299.97</v>
      </c>
      <c r="Q193" s="23">
        <v>405.08</v>
      </c>
      <c r="R193" s="24">
        <v>299.97</v>
      </c>
      <c r="S193" s="8"/>
      <c r="T193" s="8"/>
      <c r="U193" s="8"/>
      <c r="V193" s="22"/>
      <c r="W193" s="8"/>
      <c r="X193" s="4">
        <v>66</v>
      </c>
      <c r="Y193" s="4"/>
    </row>
    <row r="194" spans="1:25" ht="12.75">
      <c r="A194" s="4" t="s">
        <v>141</v>
      </c>
      <c r="B194" s="8">
        <f t="shared" si="20"/>
        <v>221</v>
      </c>
      <c r="C194" s="8">
        <v>0</v>
      </c>
      <c r="D194" s="8">
        <f>C194/C210*100</f>
        <v>0</v>
      </c>
      <c r="E194" s="8">
        <v>0</v>
      </c>
      <c r="F194" s="8">
        <v>99</v>
      </c>
      <c r="G194" s="8">
        <f>F194/F210*100</f>
        <v>0.04016748624567895</v>
      </c>
      <c r="H194" s="8">
        <v>71.56</v>
      </c>
      <c r="I194" s="8">
        <v>122</v>
      </c>
      <c r="J194" s="8">
        <f>I194/I210*100</f>
        <v>0.043858072401768707</v>
      </c>
      <c r="K194" s="8">
        <v>88.18</v>
      </c>
      <c r="L194" s="17">
        <f t="shared" si="18"/>
        <v>159.74</v>
      </c>
      <c r="M194" s="17">
        <v>253.79</v>
      </c>
      <c r="N194" s="17">
        <f>M194/N12*100</f>
        <v>0.04661603307201733</v>
      </c>
      <c r="O194" s="17">
        <f>N194*O12</f>
        <v>0.08094780910889665</v>
      </c>
      <c r="P194" s="17">
        <f t="shared" si="19"/>
        <v>159.74</v>
      </c>
      <c r="Q194" s="23">
        <v>253.87</v>
      </c>
      <c r="R194" s="24">
        <v>159.74</v>
      </c>
      <c r="S194" s="8"/>
      <c r="T194" s="8"/>
      <c r="U194" s="8"/>
      <c r="V194" s="22"/>
      <c r="W194" s="8"/>
      <c r="X194" s="4">
        <v>50</v>
      </c>
      <c r="Y194" s="4"/>
    </row>
    <row r="195" spans="1:25" ht="12.75">
      <c r="A195" s="4" t="s">
        <v>142</v>
      </c>
      <c r="B195" s="8">
        <v>0</v>
      </c>
      <c r="C195" s="8">
        <v>0</v>
      </c>
      <c r="D195" s="8">
        <f>C195/C210*100</f>
        <v>0</v>
      </c>
      <c r="E195" s="8">
        <v>0</v>
      </c>
      <c r="F195" s="8">
        <v>0</v>
      </c>
      <c r="G195" s="8">
        <f>F195*F210*100</f>
        <v>0</v>
      </c>
      <c r="H195" s="8">
        <v>0</v>
      </c>
      <c r="I195" s="8">
        <v>0</v>
      </c>
      <c r="J195" s="8">
        <f>I195/I210*100</f>
        <v>0</v>
      </c>
      <c r="K195" s="8">
        <v>0</v>
      </c>
      <c r="L195" s="17">
        <f t="shared" si="18"/>
        <v>0</v>
      </c>
      <c r="M195" s="17">
        <v>249.33</v>
      </c>
      <c r="N195" s="17">
        <f>M195/N12*100</f>
        <v>0.04579682227765508</v>
      </c>
      <c r="O195" s="17">
        <f>N195*O12</f>
        <v>0.07952526594870249</v>
      </c>
      <c r="P195" s="17">
        <f t="shared" si="19"/>
        <v>0</v>
      </c>
      <c r="Q195" s="23">
        <v>249.41</v>
      </c>
      <c r="R195" s="24">
        <v>0</v>
      </c>
      <c r="S195" s="8"/>
      <c r="T195" s="8"/>
      <c r="U195" s="8"/>
      <c r="V195" s="22"/>
      <c r="W195" s="8"/>
      <c r="X195" s="4">
        <v>26</v>
      </c>
      <c r="Y195" s="4"/>
    </row>
    <row r="196" spans="1:25" ht="12.75">
      <c r="A196" s="4" t="s">
        <v>143</v>
      </c>
      <c r="B196" s="8">
        <v>0</v>
      </c>
      <c r="C196" s="8">
        <v>0</v>
      </c>
      <c r="D196" s="8">
        <f>C196/C210*100</f>
        <v>0</v>
      </c>
      <c r="E196" s="8">
        <v>0</v>
      </c>
      <c r="F196" s="8">
        <v>0</v>
      </c>
      <c r="G196" s="8">
        <f>F196/F210*100</f>
        <v>0</v>
      </c>
      <c r="H196" s="8">
        <v>0</v>
      </c>
      <c r="I196" s="8">
        <v>0</v>
      </c>
      <c r="J196" s="8">
        <f>I196/I210*100</f>
        <v>0</v>
      </c>
      <c r="K196" s="8">
        <v>0</v>
      </c>
      <c r="L196" s="17">
        <f t="shared" si="18"/>
        <v>0</v>
      </c>
      <c r="M196" s="17">
        <v>2484.32</v>
      </c>
      <c r="N196" s="17">
        <f>M196/N12*100</f>
        <v>0.45631878041480795</v>
      </c>
      <c r="O196" s="17">
        <f>N196*O12</f>
        <v>0.7923884358147057</v>
      </c>
      <c r="P196" s="17">
        <f t="shared" si="19"/>
        <v>0</v>
      </c>
      <c r="Q196" s="23">
        <v>2485.11</v>
      </c>
      <c r="R196" s="24">
        <v>0</v>
      </c>
      <c r="S196" s="8"/>
      <c r="T196" s="8"/>
      <c r="U196" s="8"/>
      <c r="V196" s="22"/>
      <c r="W196" s="8"/>
      <c r="X196" s="4">
        <v>70</v>
      </c>
      <c r="Y196" s="4"/>
    </row>
    <row r="197" spans="1:25" ht="12.75">
      <c r="A197" s="4" t="s">
        <v>144</v>
      </c>
      <c r="B197" s="8">
        <f>C197+F197+I197</f>
        <v>13255</v>
      </c>
      <c r="C197" s="8">
        <v>5550</v>
      </c>
      <c r="D197" s="8">
        <f>C197/C210*100</f>
        <v>2.2978892541589726</v>
      </c>
      <c r="E197" s="8">
        <v>4011.66</v>
      </c>
      <c r="F197" s="8">
        <v>5225</v>
      </c>
      <c r="G197" s="8">
        <f>F197/F210*100</f>
        <v>2.119950662966389</v>
      </c>
      <c r="H197" s="8">
        <v>3776.74</v>
      </c>
      <c r="I197" s="8">
        <v>2480</v>
      </c>
      <c r="J197" s="8">
        <f>I197/I210*100</f>
        <v>0.8915411439048063</v>
      </c>
      <c r="K197" s="8">
        <v>1792.6</v>
      </c>
      <c r="L197" s="17">
        <f t="shared" si="18"/>
        <v>9581</v>
      </c>
      <c r="M197" s="17">
        <v>9066.29</v>
      </c>
      <c r="N197" s="17">
        <f>M197/N12*100</f>
        <v>1.6652920701386975</v>
      </c>
      <c r="O197" s="17">
        <f>N197*O12</f>
        <v>2.8917463739544456</v>
      </c>
      <c r="P197" s="17">
        <f t="shared" si="19"/>
        <v>9581</v>
      </c>
      <c r="Q197" s="23">
        <v>9069.18</v>
      </c>
      <c r="R197" s="24">
        <v>9581</v>
      </c>
      <c r="S197" s="8"/>
      <c r="T197" s="8"/>
      <c r="U197" s="8"/>
      <c r="V197" s="22"/>
      <c r="W197" s="8"/>
      <c r="X197" s="4">
        <v>479</v>
      </c>
      <c r="Y197" s="4"/>
    </row>
    <row r="198" spans="1:25" ht="12.75">
      <c r="A198" s="4" t="s">
        <v>145</v>
      </c>
      <c r="B198" s="8">
        <v>0</v>
      </c>
      <c r="C198" s="8">
        <v>0</v>
      </c>
      <c r="D198" s="8">
        <f>C198/C210*100</f>
        <v>0</v>
      </c>
      <c r="E198" s="8">
        <v>0</v>
      </c>
      <c r="F198" s="8">
        <v>0</v>
      </c>
      <c r="G198" s="8">
        <f>F198/F210*100</f>
        <v>0</v>
      </c>
      <c r="H198" s="8">
        <v>0</v>
      </c>
      <c r="I198" s="8">
        <v>0</v>
      </c>
      <c r="J198" s="8">
        <f>I198/I210*100</f>
        <v>0</v>
      </c>
      <c r="K198" s="8">
        <v>0</v>
      </c>
      <c r="L198" s="17">
        <f t="shared" si="18"/>
        <v>0</v>
      </c>
      <c r="M198" s="17">
        <v>228.73</v>
      </c>
      <c r="N198" s="17">
        <f>M198/N12*100</f>
        <v>0.042013023541363034</v>
      </c>
      <c r="O198" s="17">
        <f>N198*O12</f>
        <v>0.07295477511910609</v>
      </c>
      <c r="P198" s="17">
        <f t="shared" si="19"/>
        <v>0</v>
      </c>
      <c r="Q198" s="23">
        <v>228.8</v>
      </c>
      <c r="R198" s="24">
        <v>0</v>
      </c>
      <c r="S198" s="8"/>
      <c r="T198" s="8"/>
      <c r="U198" s="8"/>
      <c r="V198" s="22"/>
      <c r="W198" s="8"/>
      <c r="X198" s="4">
        <v>86</v>
      </c>
      <c r="Y198" s="4"/>
    </row>
    <row r="199" spans="1:25" ht="12.75">
      <c r="A199" s="4" t="s">
        <v>182</v>
      </c>
      <c r="B199" s="8">
        <v>0</v>
      </c>
      <c r="C199" s="8">
        <v>0</v>
      </c>
      <c r="D199" s="8">
        <f>C199/C210*100</f>
        <v>0</v>
      </c>
      <c r="E199" s="8">
        <v>0</v>
      </c>
      <c r="F199" s="8">
        <v>0</v>
      </c>
      <c r="G199" s="8">
        <f>F199/F210*100</f>
        <v>0</v>
      </c>
      <c r="H199" s="8">
        <v>0</v>
      </c>
      <c r="I199" s="8">
        <v>0</v>
      </c>
      <c r="J199" s="8">
        <f>I199/I210*100</f>
        <v>0</v>
      </c>
      <c r="K199" s="8">
        <v>0</v>
      </c>
      <c r="L199" s="17">
        <f t="shared" si="18"/>
        <v>0</v>
      </c>
      <c r="M199" s="17">
        <v>181.13</v>
      </c>
      <c r="N199" s="17">
        <f>M199/N12*100</f>
        <v>0.033269876946824144</v>
      </c>
      <c r="O199" s="17">
        <f>N199*O12</f>
        <v>0.05777247592062119</v>
      </c>
      <c r="P199" s="17">
        <f t="shared" si="19"/>
        <v>0</v>
      </c>
      <c r="Q199" s="23">
        <v>181.19</v>
      </c>
      <c r="R199" s="24">
        <v>0</v>
      </c>
      <c r="S199" s="8"/>
      <c r="T199" s="8"/>
      <c r="U199" s="8"/>
      <c r="V199" s="22"/>
      <c r="W199" s="8"/>
      <c r="X199" s="4"/>
      <c r="Y199" s="4"/>
    </row>
    <row r="200" spans="1:25" ht="12.75">
      <c r="A200" s="4" t="s">
        <v>183</v>
      </c>
      <c r="B200" s="8">
        <f>C200+F200+I200</f>
        <v>873</v>
      </c>
      <c r="C200" s="8">
        <v>0</v>
      </c>
      <c r="D200" s="8">
        <f>C200/C210*100</f>
        <v>0</v>
      </c>
      <c r="E200" s="8">
        <v>0</v>
      </c>
      <c r="F200" s="8">
        <v>765</v>
      </c>
      <c r="G200" s="8">
        <f>F200/F210*100</f>
        <v>0.31038512098933735</v>
      </c>
      <c r="H200" s="8">
        <v>552.96</v>
      </c>
      <c r="I200" s="8">
        <v>108</v>
      </c>
      <c r="J200" s="8">
        <f>I200/I210*100</f>
        <v>0.038825178847467376</v>
      </c>
      <c r="K200" s="8">
        <v>78.06</v>
      </c>
      <c r="L200" s="17">
        <f t="shared" si="18"/>
        <v>631.02</v>
      </c>
      <c r="M200" s="17">
        <v>470</v>
      </c>
      <c r="N200" s="17">
        <f>M200/N12*100</f>
        <v>0.08632938864355627</v>
      </c>
      <c r="O200" s="17">
        <f>N200*O12</f>
        <v>0.1499092567917626</v>
      </c>
      <c r="P200" s="17">
        <f t="shared" si="19"/>
        <v>631.02</v>
      </c>
      <c r="Q200" s="23">
        <v>470.15</v>
      </c>
      <c r="R200" s="24">
        <v>631.02</v>
      </c>
      <c r="S200" s="8"/>
      <c r="T200" s="8"/>
      <c r="U200" s="8"/>
      <c r="V200" s="22"/>
      <c r="W200" s="8"/>
      <c r="X200" s="4"/>
      <c r="Y200" s="4"/>
    </row>
    <row r="201" spans="1:25" ht="12.75">
      <c r="A201" s="4" t="s">
        <v>146</v>
      </c>
      <c r="B201" s="8">
        <f aca="true" t="shared" si="21" ref="B201:B208">C201+F201+I201</f>
        <v>7434</v>
      </c>
      <c r="C201" s="8">
        <v>0</v>
      </c>
      <c r="D201" s="8">
        <f>C201/C210*100</f>
        <v>0</v>
      </c>
      <c r="E201" s="8">
        <v>0</v>
      </c>
      <c r="F201" s="8">
        <v>0</v>
      </c>
      <c r="G201" s="8">
        <f>F201/F210*100</f>
        <v>0</v>
      </c>
      <c r="H201" s="8">
        <v>0</v>
      </c>
      <c r="I201" s="8">
        <v>7434</v>
      </c>
      <c r="J201" s="8">
        <f>I201/I210*100</f>
        <v>2.6724664773340043</v>
      </c>
      <c r="K201" s="8">
        <v>5373.45</v>
      </c>
      <c r="L201" s="17">
        <f t="shared" si="18"/>
        <v>5373.45</v>
      </c>
      <c r="M201" s="17">
        <v>5374.38</v>
      </c>
      <c r="N201" s="17">
        <f>M201/N12*100</f>
        <v>0.9871637015705447</v>
      </c>
      <c r="O201" s="17">
        <f>N201*O12</f>
        <v>1.7141900245032193</v>
      </c>
      <c r="P201" s="17">
        <f t="shared" si="19"/>
        <v>5373.45</v>
      </c>
      <c r="Q201" s="23">
        <v>5376.09</v>
      </c>
      <c r="R201" s="24">
        <v>5373.45</v>
      </c>
      <c r="S201" s="8"/>
      <c r="T201" s="8"/>
      <c r="U201" s="8"/>
      <c r="V201" s="22"/>
      <c r="W201" s="8"/>
      <c r="X201" s="4">
        <v>660</v>
      </c>
      <c r="Y201" s="4"/>
    </row>
    <row r="202" spans="1:25" ht="12.75">
      <c r="A202" s="4" t="s">
        <v>147</v>
      </c>
      <c r="B202" s="8">
        <f t="shared" si="21"/>
        <v>1116</v>
      </c>
      <c r="C202" s="8">
        <v>0</v>
      </c>
      <c r="D202" s="8">
        <f>C202/C210*100</f>
        <v>0</v>
      </c>
      <c r="E202" s="8">
        <v>0</v>
      </c>
      <c r="F202" s="8">
        <v>0</v>
      </c>
      <c r="G202" s="8">
        <f>F202/F210*100</f>
        <v>0</v>
      </c>
      <c r="H202" s="8">
        <v>0</v>
      </c>
      <c r="I202" s="8">
        <v>1116</v>
      </c>
      <c r="J202" s="8">
        <f>I202/I210*100</f>
        <v>0.40119351475716286</v>
      </c>
      <c r="K202" s="8">
        <v>806.67</v>
      </c>
      <c r="L202" s="17">
        <f t="shared" si="18"/>
        <v>806.67</v>
      </c>
      <c r="M202" s="17">
        <v>818.3</v>
      </c>
      <c r="N202" s="17">
        <f>M202/N12*100</f>
        <v>0.15030497601494064</v>
      </c>
      <c r="O202" s="17">
        <f>N202*O12</f>
        <v>0.2610015847504241</v>
      </c>
      <c r="P202" s="17">
        <f t="shared" si="19"/>
        <v>806.67</v>
      </c>
      <c r="Q202" s="23">
        <v>818.56</v>
      </c>
      <c r="R202" s="24">
        <v>806.67</v>
      </c>
      <c r="S202" s="8"/>
      <c r="T202" s="8"/>
      <c r="U202" s="8"/>
      <c r="V202" s="22"/>
      <c r="W202" s="8"/>
      <c r="X202" s="4">
        <v>53</v>
      </c>
      <c r="Y202" s="4"/>
    </row>
    <row r="203" spans="1:25" ht="12.75">
      <c r="A203" s="4" t="s">
        <v>184</v>
      </c>
      <c r="B203" s="8">
        <f t="shared" si="21"/>
        <v>406</v>
      </c>
      <c r="C203" s="8">
        <v>0</v>
      </c>
      <c r="D203" s="8">
        <f>C203/C210*100</f>
        <v>0</v>
      </c>
      <c r="E203" s="8">
        <v>0</v>
      </c>
      <c r="F203" s="8">
        <v>96</v>
      </c>
      <c r="G203" s="8">
        <f>F203/F210*100</f>
        <v>0.03895028969277959</v>
      </c>
      <c r="H203" s="8">
        <v>69.39</v>
      </c>
      <c r="I203" s="8">
        <v>310</v>
      </c>
      <c r="J203" s="8">
        <f>I203/I210*100</f>
        <v>0.11144264298810079</v>
      </c>
      <c r="K203" s="8">
        <v>224.07</v>
      </c>
      <c r="L203" s="17">
        <f t="shared" si="18"/>
        <v>293.46</v>
      </c>
      <c r="M203" s="17">
        <v>453.51</v>
      </c>
      <c r="N203" s="17">
        <f>M203/N12*100</f>
        <v>0.08330051285901958</v>
      </c>
      <c r="O203" s="17">
        <f>N203*O12</f>
        <v>0.14464967456943034</v>
      </c>
      <c r="P203" s="17">
        <f t="shared" si="19"/>
        <v>293.46</v>
      </c>
      <c r="Q203" s="23">
        <v>453.65</v>
      </c>
      <c r="R203" s="24">
        <v>293.46</v>
      </c>
      <c r="S203" s="8"/>
      <c r="T203" s="8"/>
      <c r="U203" s="8"/>
      <c r="V203" s="22"/>
      <c r="W203" s="8"/>
      <c r="X203" s="4"/>
      <c r="Y203" s="4"/>
    </row>
    <row r="204" spans="1:25" ht="12.75">
      <c r="A204" s="4" t="s">
        <v>148</v>
      </c>
      <c r="B204" s="8">
        <f t="shared" si="21"/>
        <v>952</v>
      </c>
      <c r="C204" s="8">
        <v>550</v>
      </c>
      <c r="D204" s="8">
        <f>C204/C210*100</f>
        <v>0.22771875491665494</v>
      </c>
      <c r="E204" s="8">
        <v>397.55</v>
      </c>
      <c r="F204" s="8">
        <v>402</v>
      </c>
      <c r="G204" s="8">
        <f>F204/F210*100</f>
        <v>0.16310433808851452</v>
      </c>
      <c r="H204" s="8">
        <v>290.58</v>
      </c>
      <c r="I204" s="8">
        <v>0</v>
      </c>
      <c r="J204" s="8">
        <f>I204/I210*100</f>
        <v>0</v>
      </c>
      <c r="K204" s="8">
        <v>0</v>
      </c>
      <c r="L204" s="17">
        <f t="shared" si="18"/>
        <v>688.13</v>
      </c>
      <c r="M204" s="17">
        <v>827.33</v>
      </c>
      <c r="N204" s="17">
        <f>M204/N12*100</f>
        <v>0.15196360235419876</v>
      </c>
      <c r="O204" s="17">
        <f>N204*O12</f>
        <v>0.26388175621601906</v>
      </c>
      <c r="P204" s="17">
        <f t="shared" si="19"/>
        <v>688.13</v>
      </c>
      <c r="Q204" s="23">
        <v>827.59</v>
      </c>
      <c r="R204" s="24">
        <v>688.13</v>
      </c>
      <c r="S204" s="8"/>
      <c r="T204" s="8"/>
      <c r="U204" s="8"/>
      <c r="V204" s="22"/>
      <c r="W204" s="8"/>
      <c r="X204" s="4">
        <v>55</v>
      </c>
      <c r="Y204" s="4"/>
    </row>
    <row r="205" spans="1:25" ht="12.75">
      <c r="A205" s="4" t="s">
        <v>149</v>
      </c>
      <c r="B205" s="8">
        <f t="shared" si="21"/>
        <v>3964.5</v>
      </c>
      <c r="C205" s="8">
        <v>2736</v>
      </c>
      <c r="D205" s="8">
        <f>C205/C210*100</f>
        <v>1.1327972971853961</v>
      </c>
      <c r="E205" s="8">
        <v>1977.64</v>
      </c>
      <c r="F205" s="8">
        <v>328.5</v>
      </c>
      <c r="G205" s="8">
        <f>F205/F210*100</f>
        <v>0.13328302254248015</v>
      </c>
      <c r="H205" s="8">
        <v>237.45</v>
      </c>
      <c r="I205" s="8">
        <v>900</v>
      </c>
      <c r="J205" s="8">
        <f>I205/I210*100</f>
        <v>0.32354315706222814</v>
      </c>
      <c r="K205" s="8">
        <v>650.54</v>
      </c>
      <c r="L205" s="17">
        <f t="shared" si="18"/>
        <v>2865.63</v>
      </c>
      <c r="M205" s="17">
        <v>3393.22</v>
      </c>
      <c r="N205" s="17">
        <f>M205/N12*100</f>
        <v>0.6232651236874213</v>
      </c>
      <c r="O205" s="17">
        <f>N205*O12</f>
        <v>1.0822874219807332</v>
      </c>
      <c r="P205" s="17">
        <f t="shared" si="19"/>
        <v>2865.63</v>
      </c>
      <c r="Q205" s="23">
        <v>3394.3</v>
      </c>
      <c r="R205" s="24">
        <v>2865.63</v>
      </c>
      <c r="S205" s="8"/>
      <c r="T205" s="8"/>
      <c r="U205" s="8"/>
      <c r="V205" s="22"/>
      <c r="W205" s="8"/>
      <c r="X205" s="4">
        <v>297</v>
      </c>
      <c r="Y205" s="4"/>
    </row>
    <row r="206" spans="1:25" ht="12.75">
      <c r="A206" s="4" t="s">
        <v>150</v>
      </c>
      <c r="B206" s="8">
        <f t="shared" si="21"/>
        <v>8287</v>
      </c>
      <c r="C206" s="8">
        <v>2520.5</v>
      </c>
      <c r="D206" s="8">
        <f>C206/C210*100</f>
        <v>1.0435729486680523</v>
      </c>
      <c r="E206" s="8">
        <v>1821.87</v>
      </c>
      <c r="F206" s="8">
        <v>3325</v>
      </c>
      <c r="G206" s="8">
        <f>F206/F210*100</f>
        <v>1.349059512796793</v>
      </c>
      <c r="H206" s="8">
        <v>2403.38</v>
      </c>
      <c r="I206" s="8">
        <v>2441.5</v>
      </c>
      <c r="J206" s="8">
        <f>I206/I210*100</f>
        <v>0.8777006866304778</v>
      </c>
      <c r="K206" s="8">
        <v>1764.77</v>
      </c>
      <c r="L206" s="17">
        <f t="shared" si="18"/>
        <v>5990.02</v>
      </c>
      <c r="M206" s="17">
        <v>5654.56</v>
      </c>
      <c r="N206" s="17">
        <f>M206/N12*100</f>
        <v>1.0386270379751226</v>
      </c>
      <c r="O206" s="17">
        <f>N206*O12</f>
        <v>1.8035550789030408</v>
      </c>
      <c r="P206" s="17">
        <f t="shared" si="19"/>
        <v>5990.02</v>
      </c>
      <c r="Q206" s="23">
        <v>5656.36</v>
      </c>
      <c r="R206" s="24">
        <v>5990.02</v>
      </c>
      <c r="S206" s="8"/>
      <c r="T206" s="8"/>
      <c r="U206" s="8"/>
      <c r="V206" s="22"/>
      <c r="W206" s="8"/>
      <c r="X206" s="4">
        <v>850</v>
      </c>
      <c r="Y206" s="4"/>
    </row>
    <row r="207" spans="1:25" ht="12.75">
      <c r="A207" s="4" t="s">
        <v>151</v>
      </c>
      <c r="B207" s="8">
        <f t="shared" si="21"/>
        <v>8565</v>
      </c>
      <c r="C207" s="8">
        <v>3862.5</v>
      </c>
      <c r="D207" s="8">
        <f>C207/C210*100</f>
        <v>1.5992067106646901</v>
      </c>
      <c r="E207" s="8">
        <v>2791.9</v>
      </c>
      <c r="F207" s="8">
        <v>4356</v>
      </c>
      <c r="G207" s="8">
        <f>F207/F210*100</f>
        <v>1.7673693948098739</v>
      </c>
      <c r="H207" s="8">
        <v>3148.61</v>
      </c>
      <c r="I207" s="8">
        <v>346.5</v>
      </c>
      <c r="J207" s="8">
        <f>I207/I210*100</f>
        <v>0.12456411546895782</v>
      </c>
      <c r="K207" s="8">
        <v>250.46</v>
      </c>
      <c r="L207" s="17">
        <f t="shared" si="18"/>
        <v>6190.97</v>
      </c>
      <c r="M207" s="17">
        <v>4581.06</v>
      </c>
      <c r="N207" s="17">
        <f>M207/N12*100</f>
        <v>0.841447040722234</v>
      </c>
      <c r="O207" s="17">
        <f>N207*O12</f>
        <v>1.4611559572733448</v>
      </c>
      <c r="P207" s="17">
        <f t="shared" si="19"/>
        <v>6190.97</v>
      </c>
      <c r="Q207" s="23">
        <v>4582.52</v>
      </c>
      <c r="R207" s="24">
        <v>6190.97</v>
      </c>
      <c r="S207" s="8"/>
      <c r="T207" s="8"/>
      <c r="U207" s="8"/>
      <c r="V207" s="22"/>
      <c r="W207" s="8"/>
      <c r="X207" s="4">
        <v>429</v>
      </c>
      <c r="Y207" s="4"/>
    </row>
    <row r="208" spans="1:25" ht="12.75">
      <c r="A208" s="4" t="s">
        <v>152</v>
      </c>
      <c r="B208" s="8">
        <f t="shared" si="21"/>
        <v>396</v>
      </c>
      <c r="C208" s="8">
        <v>0</v>
      </c>
      <c r="D208" s="8">
        <f>C208/C210*100</f>
        <v>0</v>
      </c>
      <c r="E208" s="8">
        <v>0</v>
      </c>
      <c r="F208" s="8">
        <v>0</v>
      </c>
      <c r="G208" s="8">
        <f>F208/F210*100</f>
        <v>0</v>
      </c>
      <c r="H208" s="8">
        <v>0</v>
      </c>
      <c r="I208" s="8">
        <v>396</v>
      </c>
      <c r="J208" s="8">
        <f>I208/I210*100</f>
        <v>0.14235898910738037</v>
      </c>
      <c r="K208" s="8">
        <v>286.24</v>
      </c>
      <c r="L208" s="17">
        <f t="shared" si="18"/>
        <v>286.24</v>
      </c>
      <c r="M208" s="17">
        <v>287.68</v>
      </c>
      <c r="N208" s="17">
        <f>M208/N12*100</f>
        <v>0.05284093303186865</v>
      </c>
      <c r="O208" s="17">
        <f>N208*O12</f>
        <v>0.09175722339117928</v>
      </c>
      <c r="P208" s="17">
        <f t="shared" si="19"/>
        <v>286.24</v>
      </c>
      <c r="Q208" s="23">
        <v>287.77</v>
      </c>
      <c r="R208" s="24">
        <v>286.24</v>
      </c>
      <c r="S208" s="8"/>
      <c r="T208" s="8"/>
      <c r="U208" s="8"/>
      <c r="V208" s="22"/>
      <c r="W208" s="8"/>
      <c r="X208" s="4">
        <v>46</v>
      </c>
      <c r="Y208" s="4"/>
    </row>
    <row r="209" spans="1:25" ht="12.75">
      <c r="A209" s="4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7"/>
      <c r="M209" s="17"/>
      <c r="N209" s="17"/>
      <c r="O209" s="17"/>
      <c r="P209" s="17"/>
      <c r="Q209" s="23"/>
      <c r="R209" s="24"/>
      <c r="S209" s="8"/>
      <c r="T209" s="8"/>
      <c r="U209" s="8"/>
      <c r="V209" s="22"/>
      <c r="W209" s="8"/>
      <c r="X209" s="4"/>
      <c r="Y209" s="4"/>
    </row>
    <row r="210" spans="1:25" ht="12.75">
      <c r="A210" s="4"/>
      <c r="B210" s="8">
        <f>SUM(B15:B209)</f>
        <v>766164</v>
      </c>
      <c r="C210" s="8">
        <f>SUM(C15:C209)</f>
        <v>241526</v>
      </c>
      <c r="D210" s="8">
        <f aca="true" t="shared" si="22" ref="D210:J210">SUM(D15:D209)</f>
        <v>99.46672407939518</v>
      </c>
      <c r="E210" s="8">
        <f t="shared" si="22"/>
        <v>174580.24</v>
      </c>
      <c r="F210" s="8">
        <f t="shared" si="22"/>
        <v>246468</v>
      </c>
      <c r="G210" s="8">
        <f t="shared" si="22"/>
        <v>99.60075953064903</v>
      </c>
      <c r="H210" s="8">
        <f t="shared" si="22"/>
        <v>178152.47000000003</v>
      </c>
      <c r="I210" s="8">
        <f>SUM(I15:I209)</f>
        <v>278170</v>
      </c>
      <c r="J210" s="8">
        <f t="shared" si="22"/>
        <v>95.3745910773987</v>
      </c>
      <c r="K210" s="8">
        <f aca="true" t="shared" si="23" ref="K210:R210">SUM(K15:K209)</f>
        <v>201067.27999999994</v>
      </c>
      <c r="L210" s="17">
        <f t="shared" si="23"/>
        <v>547186.16</v>
      </c>
      <c r="M210" s="17">
        <f t="shared" si="23"/>
        <v>538240.8400000001</v>
      </c>
      <c r="N210" s="17">
        <f t="shared" si="23"/>
        <v>98.86383544722166</v>
      </c>
      <c r="O210" s="17">
        <f t="shared" si="23"/>
        <v>171.6750729773915</v>
      </c>
      <c r="P210" s="17">
        <f t="shared" si="23"/>
        <v>553799.99</v>
      </c>
      <c r="Q210" s="23">
        <f t="shared" si="23"/>
        <v>548394.73</v>
      </c>
      <c r="R210" s="24">
        <f t="shared" si="23"/>
        <v>553799.99</v>
      </c>
      <c r="S210" s="8"/>
      <c r="T210" s="8"/>
      <c r="U210" s="8"/>
      <c r="V210" s="22"/>
      <c r="W210" s="8"/>
      <c r="X210" s="4"/>
      <c r="Y210" s="4"/>
    </row>
    <row r="211" spans="1:25" ht="12.75">
      <c r="A211" s="4" t="s">
        <v>10</v>
      </c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5"/>
      <c r="W211" s="4"/>
      <c r="X211" s="4"/>
      <c r="Y211" s="4"/>
    </row>
    <row r="212" spans="1:22" ht="12.75">
      <c r="A212" s="4"/>
      <c r="R212" t="s">
        <v>203</v>
      </c>
      <c r="V212" s="10"/>
    </row>
    <row r="213" spans="5:22" ht="12.75">
      <c r="E213" s="2"/>
      <c r="H213" s="2"/>
      <c r="R213" t="s">
        <v>204</v>
      </c>
      <c r="V213" s="10"/>
    </row>
    <row r="214" ht="12.75">
      <c r="V214" s="10"/>
    </row>
    <row r="215" ht="12.75">
      <c r="V215" s="10"/>
    </row>
    <row r="216" ht="12.75">
      <c r="V216" s="10"/>
    </row>
    <row r="217" ht="12.75">
      <c r="V217" s="10"/>
    </row>
    <row r="218" ht="12.75">
      <c r="V218" s="10"/>
    </row>
    <row r="219" spans="8:22" ht="12.75">
      <c r="H219" s="2"/>
      <c r="V219" s="10"/>
    </row>
    <row r="220" spans="8:22" ht="12.75">
      <c r="H220" s="2"/>
      <c r="V220" s="10"/>
    </row>
    <row r="221" ht="12.75">
      <c r="V221" s="10"/>
    </row>
    <row r="222" spans="8:22" ht="12.75">
      <c r="H222" s="2"/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V241" s="10"/>
    </row>
    <row r="242" ht="12.75">
      <c r="V242" s="10"/>
    </row>
    <row r="243" ht="12.75">
      <c r="V243" s="10"/>
    </row>
    <row r="244" ht="12.75">
      <c r="V244" s="10"/>
    </row>
    <row r="245" ht="12.75">
      <c r="V245" s="10"/>
    </row>
    <row r="246" ht="12.75">
      <c r="V246" s="10"/>
    </row>
    <row r="247" ht="12.75">
      <c r="V247" s="10"/>
    </row>
    <row r="248" ht="12.75">
      <c r="V248" s="10"/>
    </row>
    <row r="249" ht="12.75">
      <c r="V249" s="10"/>
    </row>
    <row r="250" ht="12.75">
      <c r="V250" s="10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8" r:id="rId1"/>
  <headerFooter alignWithMargins="0">
    <oddHeader>&amp;C&amp;"Times New Roman,Normal"&amp;12&amp;A</oddHeader>
    <oddFooter>&amp;C&amp;"Times New Roman,Normal"&amp;12Sivu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Siekkinen Jaana</cp:lastModifiedBy>
  <cp:lastPrinted>2012-04-10T12:28:58Z</cp:lastPrinted>
  <dcterms:created xsi:type="dcterms:W3CDTF">2009-03-30T11:46:52Z</dcterms:created>
  <dcterms:modified xsi:type="dcterms:W3CDTF">2012-04-13T10:24:34Z</dcterms:modified>
  <cp:category/>
  <cp:version/>
  <cp:contentType/>
  <cp:contentStatus/>
</cp:coreProperties>
</file>