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<sst xmlns="http://schemas.openxmlformats.org/spreadsheetml/2006/main" count="115" uniqueCount="86">
  <si>
    <t>Anojaseura</t>
  </si>
  <si>
    <t>Tapahtuma</t>
  </si>
  <si>
    <t>Laji</t>
  </si>
  <si>
    <t>Arv.kust.€</t>
  </si>
  <si>
    <t>Avustus</t>
  </si>
  <si>
    <t>Ehdotus</t>
  </si>
  <si>
    <t>Ringette</t>
  </si>
  <si>
    <t>Turku</t>
  </si>
  <si>
    <t>Junior Basket Tournament</t>
  </si>
  <si>
    <t>Kategoria</t>
  </si>
  <si>
    <t xml:space="preserve">Budokwai Taekwondo </t>
  </si>
  <si>
    <t>Taekwondo</t>
  </si>
  <si>
    <t>Aika</t>
  </si>
  <si>
    <t>Paikka</t>
  </si>
  <si>
    <t>Eurosport Floorball Tournament 2011</t>
  </si>
  <si>
    <t>3.-4.9.2011</t>
  </si>
  <si>
    <t>Salibandy</t>
  </si>
  <si>
    <t>6.-8.5.2011</t>
  </si>
  <si>
    <t>TPS Juniorijalkapallo ry</t>
  </si>
  <si>
    <t>Aura Cup</t>
  </si>
  <si>
    <t>Jalkapallo</t>
  </si>
  <si>
    <t>30.6.-3.7.2011</t>
  </si>
  <si>
    <t>Turun Keilailuliitto ry</t>
  </si>
  <si>
    <t>Keilailu</t>
  </si>
  <si>
    <t>22.30.10.2011</t>
  </si>
  <si>
    <t>Turun Nuorisokiekko ry</t>
  </si>
  <si>
    <t>XXXVII Turku Turnaus</t>
  </si>
  <si>
    <t>25.-27.3.2011 / 1.-3.4.2011</t>
  </si>
  <si>
    <t>Turku / Raisio</t>
  </si>
  <si>
    <t>Turun NMKY</t>
  </si>
  <si>
    <t>Koripallo</t>
  </si>
  <si>
    <t>13.-15.5.2011</t>
  </si>
  <si>
    <t>Turun Pursiseura</t>
  </si>
  <si>
    <t>Special Olympics World Summer Games</t>
  </si>
  <si>
    <t>Purjehdus</t>
  </si>
  <si>
    <t>19.6.-5.7.2011</t>
  </si>
  <si>
    <t>Ateena</t>
  </si>
  <si>
    <t>Turun Ringette ry</t>
  </si>
  <si>
    <t>Summer Cup 2011</t>
  </si>
  <si>
    <t>5.-7.8.2011</t>
  </si>
  <si>
    <t>27.12.2011-1.1.2012</t>
  </si>
  <si>
    <t>Turun Weikot Yleisurheilu ry</t>
  </si>
  <si>
    <t>WCC 2011 / seurajoukkueiden mm-kisat</t>
  </si>
  <si>
    <t>Yleisurheilu</t>
  </si>
  <si>
    <t>Nuorten kaupunkiottelu Turku-Tallinna-Tarto-Pietari</t>
  </si>
  <si>
    <t>Tallinna</t>
  </si>
  <si>
    <t>Ystävyyskaupunkiturnaus</t>
  </si>
  <si>
    <t>29.-31.7.2011</t>
  </si>
  <si>
    <t>FC Inter, TPK, TPS, TuTo, ÅIFK</t>
  </si>
  <si>
    <t>Yhteensä:</t>
  </si>
  <si>
    <t>Jäännös:</t>
  </si>
  <si>
    <t>Jääkiekko</t>
  </si>
  <si>
    <t>1b</t>
  </si>
  <si>
    <t>1a</t>
  </si>
  <si>
    <t>Turun Miekkailijat</t>
  </si>
  <si>
    <t>Kupittaa Tournament</t>
  </si>
  <si>
    <t>Miekkailu</t>
  </si>
  <si>
    <t>15.-16.10.2011</t>
  </si>
  <si>
    <t>Petanque</t>
  </si>
  <si>
    <t>Y55 PM-kilpailut</t>
  </si>
  <si>
    <t>6.-7.8.2011</t>
  </si>
  <si>
    <t>Turun Petanqueseura ry.</t>
  </si>
  <si>
    <t>MAX</t>
  </si>
  <si>
    <t>mp</t>
  </si>
  <si>
    <t>MAX%</t>
  </si>
  <si>
    <t>9th Taekwondo Finnish Open + European Taekwondo Union Poomsae Seminar</t>
  </si>
  <si>
    <t>Suuret liikunta- ja urheilutapahtumat lapsille ja nuorille</t>
  </si>
  <si>
    <t>Suuret liikunta- ja urheilutapahtumat aikuisille</t>
  </si>
  <si>
    <t>Pienet liikunta- ja urheilutapahtumat</t>
  </si>
  <si>
    <t>Ulkomaille suuntautuvat matkat</t>
  </si>
  <si>
    <t>Max %</t>
  </si>
  <si>
    <t>Koodi</t>
  </si>
  <si>
    <t>Määritelmä</t>
  </si>
  <si>
    <t>suuri julkisuusarvo, paljon ulkomaisia osallistujia, hyväksyttävät kustannukset yli 3000€</t>
  </si>
  <si>
    <t>pieni julkisuusarvo, vähän ulkomaisia osallistujia, hyväksyttävät kustannukset alle 3000€</t>
  </si>
  <si>
    <t>Floorball Club Turku ry</t>
  </si>
  <si>
    <t>HUOM!</t>
  </si>
  <si>
    <t>%</t>
  </si>
  <si>
    <t>€ / 2011</t>
  </si>
  <si>
    <t>Turku Senior Open</t>
  </si>
  <si>
    <t>*)</t>
  </si>
  <si>
    <t>*) Avustuksen maksaminen edellyttää vahvistusta useammasta kuin yhdestä ulkomaisesta joukkueesta ja maasta.</t>
  </si>
  <si>
    <t>**) Määrärahojen puitteissa</t>
  </si>
  <si>
    <t>**)</t>
  </si>
  <si>
    <t>***)</t>
  </si>
  <si>
    <t>***) Siirretään käsiteltäväksi kaupungin suurtapahtumiin varatuista määrärahoista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</si>
</sst>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2.8515625" style="1" customWidth="1"/>
    <col min="2" max="2" width="21.00390625" style="1" customWidth="1"/>
    <col min="3" max="3" width="1.1484375" style="1" customWidth="1"/>
    <col min="4" max="4" width="22.140625" style="1" customWidth="1"/>
    <col min="5" max="5" width="1.1484375" style="1" customWidth="1"/>
    <col min="6" max="6" width="11.00390625" style="2" customWidth="1"/>
    <col min="7" max="7" width="12.7109375" style="2" customWidth="1"/>
    <col min="8" max="8" width="7.28125" style="2" customWidth="1"/>
    <col min="9" max="9" width="8.8515625" style="2" customWidth="1"/>
    <col min="10" max="10" width="7.421875" style="2" customWidth="1"/>
    <col min="11" max="11" width="8.8515625" style="2" customWidth="1"/>
    <col min="12" max="12" width="4.7109375" style="2" customWidth="1"/>
    <col min="13" max="13" width="9.140625" style="2" customWidth="1"/>
    <col min="14" max="14" width="9.140625" style="9" customWidth="1"/>
    <col min="15" max="16384" width="9.140625" style="1" customWidth="1"/>
  </cols>
  <sheetData>
    <row r="2" spans="2:14" ht="25.5">
      <c r="B2" s="3" t="s">
        <v>0</v>
      </c>
      <c r="D2" s="3" t="s">
        <v>1</v>
      </c>
      <c r="F2" s="4" t="s">
        <v>2</v>
      </c>
      <c r="G2" s="4" t="s">
        <v>12</v>
      </c>
      <c r="H2" s="4" t="s">
        <v>13</v>
      </c>
      <c r="I2" s="4" t="s">
        <v>3</v>
      </c>
      <c r="J2" s="4" t="s">
        <v>9</v>
      </c>
      <c r="K2" s="4" t="s">
        <v>4</v>
      </c>
      <c r="L2" s="30" t="s">
        <v>4</v>
      </c>
      <c r="M2" s="4" t="s">
        <v>5</v>
      </c>
      <c r="N2" s="10" t="s">
        <v>76</v>
      </c>
    </row>
    <row r="3" spans="9:13" ht="12.75">
      <c r="I3" s="4">
        <v>2011</v>
      </c>
      <c r="J3" s="4"/>
      <c r="K3" s="2" t="s">
        <v>77</v>
      </c>
      <c r="L3" s="30">
        <v>2010</v>
      </c>
      <c r="M3" s="4" t="s">
        <v>78</v>
      </c>
    </row>
    <row r="4" spans="1:14" ht="51">
      <c r="A4" s="1">
        <v>1</v>
      </c>
      <c r="B4" s="1" t="s">
        <v>10</v>
      </c>
      <c r="C4" s="6">
        <v>1</v>
      </c>
      <c r="D4" s="1" t="s">
        <v>65</v>
      </c>
      <c r="F4" s="2" t="s">
        <v>11</v>
      </c>
      <c r="G4" s="2" t="s">
        <v>17</v>
      </c>
      <c r="H4" s="2" t="s">
        <v>7</v>
      </c>
      <c r="I4" s="2">
        <v>28000</v>
      </c>
      <c r="J4" s="2" t="s">
        <v>53</v>
      </c>
      <c r="K4" s="8">
        <f>M4/I4*100</f>
        <v>35.714285714285715</v>
      </c>
      <c r="L4" s="31" t="s">
        <v>62</v>
      </c>
      <c r="M4" s="11">
        <v>10000</v>
      </c>
      <c r="N4" s="9" t="s">
        <v>62</v>
      </c>
    </row>
    <row r="5" spans="3:13" ht="12.75">
      <c r="C5" s="6"/>
      <c r="K5" s="8"/>
      <c r="L5" s="31"/>
      <c r="M5" s="11"/>
    </row>
    <row r="6" spans="1:14" ht="25.5">
      <c r="A6" s="1">
        <v>2</v>
      </c>
      <c r="B6" s="1" t="s">
        <v>25</v>
      </c>
      <c r="C6" s="6">
        <v>1</v>
      </c>
      <c r="D6" s="1" t="s">
        <v>26</v>
      </c>
      <c r="F6" s="2" t="s">
        <v>51</v>
      </c>
      <c r="G6" s="5" t="s">
        <v>27</v>
      </c>
      <c r="H6" s="5" t="s">
        <v>28</v>
      </c>
      <c r="I6" s="2">
        <v>26000</v>
      </c>
      <c r="J6" s="2" t="s">
        <v>53</v>
      </c>
      <c r="K6" s="8">
        <f>M6/I6*100</f>
        <v>38.46153846153847</v>
      </c>
      <c r="L6" s="31" t="s">
        <v>62</v>
      </c>
      <c r="M6" s="11">
        <v>10000</v>
      </c>
      <c r="N6" s="9" t="s">
        <v>62</v>
      </c>
    </row>
    <row r="7" spans="3:13" ht="12.75">
      <c r="C7" s="6"/>
      <c r="G7" s="5"/>
      <c r="H7" s="5"/>
      <c r="K7" s="8"/>
      <c r="L7" s="31"/>
      <c r="M7" s="11"/>
    </row>
    <row r="8" spans="1:14" ht="25.5">
      <c r="A8" s="1">
        <v>3</v>
      </c>
      <c r="B8" s="1" t="s">
        <v>48</v>
      </c>
      <c r="C8" s="6">
        <v>1</v>
      </c>
      <c r="D8" s="1" t="s">
        <v>46</v>
      </c>
      <c r="F8" s="13" t="s">
        <v>20</v>
      </c>
      <c r="G8" s="5" t="s">
        <v>47</v>
      </c>
      <c r="H8" s="5" t="s">
        <v>7</v>
      </c>
      <c r="I8" s="2">
        <v>22300</v>
      </c>
      <c r="J8" s="2" t="s">
        <v>53</v>
      </c>
      <c r="K8" s="8">
        <f>10000/I8*100</f>
        <v>44.843049327354265</v>
      </c>
      <c r="L8" s="31" t="s">
        <v>62</v>
      </c>
      <c r="M8" s="11">
        <v>10000</v>
      </c>
      <c r="N8" s="9" t="s">
        <v>62</v>
      </c>
    </row>
    <row r="9" spans="3:13" ht="12.75">
      <c r="C9" s="6"/>
      <c r="F9" s="13"/>
      <c r="G9" s="5"/>
      <c r="H9" s="5"/>
      <c r="K9" s="8"/>
      <c r="L9" s="31"/>
      <c r="M9" s="11"/>
    </row>
    <row r="10" spans="1:13" ht="25.5">
      <c r="A10" s="1">
        <v>4</v>
      </c>
      <c r="B10" s="1" t="s">
        <v>29</v>
      </c>
      <c r="C10" s="6">
        <v>1</v>
      </c>
      <c r="D10" s="1" t="s">
        <v>8</v>
      </c>
      <c r="F10" s="2" t="s">
        <v>30</v>
      </c>
      <c r="G10" s="2" t="s">
        <v>31</v>
      </c>
      <c r="H10" s="2" t="s">
        <v>7</v>
      </c>
      <c r="I10" s="2">
        <v>12300</v>
      </c>
      <c r="J10" s="2" t="s">
        <v>53</v>
      </c>
      <c r="K10" s="2">
        <v>35</v>
      </c>
      <c r="L10" s="31">
        <v>30</v>
      </c>
      <c r="M10" s="11">
        <f>I10*K10/100</f>
        <v>4305</v>
      </c>
    </row>
    <row r="11" spans="3:13" ht="12.75">
      <c r="C11" s="6"/>
      <c r="L11" s="31"/>
      <c r="M11" s="11"/>
    </row>
    <row r="12" spans="1:13" ht="38.25">
      <c r="A12" s="1">
        <v>5</v>
      </c>
      <c r="B12" s="1" t="s">
        <v>41</v>
      </c>
      <c r="C12" s="6">
        <v>1</v>
      </c>
      <c r="D12" s="1" t="s">
        <v>44</v>
      </c>
      <c r="F12" s="2" t="s">
        <v>43</v>
      </c>
      <c r="G12" s="5">
        <v>40751</v>
      </c>
      <c r="H12" s="2" t="s">
        <v>45</v>
      </c>
      <c r="I12" s="2">
        <v>6532</v>
      </c>
      <c r="J12" s="2">
        <v>3</v>
      </c>
      <c r="K12" s="2">
        <v>40</v>
      </c>
      <c r="L12" s="31">
        <v>40</v>
      </c>
      <c r="M12" s="11">
        <f>I12*K12/100</f>
        <v>2612.8</v>
      </c>
    </row>
    <row r="13" spans="3:13" ht="12.75">
      <c r="C13" s="6"/>
      <c r="G13" s="5"/>
      <c r="L13" s="31"/>
      <c r="M13" s="11"/>
    </row>
    <row r="14" spans="1:14" ht="25.5">
      <c r="A14" s="1">
        <v>6</v>
      </c>
      <c r="B14" s="1" t="s">
        <v>75</v>
      </c>
      <c r="C14" s="6">
        <v>1</v>
      </c>
      <c r="D14" s="1" t="s">
        <v>14</v>
      </c>
      <c r="F14" s="2" t="s">
        <v>16</v>
      </c>
      <c r="G14" s="2" t="s">
        <v>15</v>
      </c>
      <c r="H14" s="2" t="s">
        <v>7</v>
      </c>
      <c r="I14" s="2">
        <v>12000</v>
      </c>
      <c r="J14" s="2">
        <v>2</v>
      </c>
      <c r="K14" s="2">
        <v>15</v>
      </c>
      <c r="L14" s="31" t="s">
        <v>63</v>
      </c>
      <c r="M14" s="11">
        <f>I14*K14/100</f>
        <v>1800</v>
      </c>
      <c r="N14" s="9" t="s">
        <v>80</v>
      </c>
    </row>
    <row r="15" spans="3:13" ht="12.75">
      <c r="C15" s="6"/>
      <c r="L15" s="31"/>
      <c r="M15" s="11"/>
    </row>
    <row r="16" spans="1:13" ht="25.5">
      <c r="A16" s="1">
        <v>7</v>
      </c>
      <c r="B16" s="1" t="s">
        <v>32</v>
      </c>
      <c r="C16" s="6">
        <v>1</v>
      </c>
      <c r="D16" s="1" t="s">
        <v>33</v>
      </c>
      <c r="F16" s="2" t="s">
        <v>34</v>
      </c>
      <c r="G16" s="2" t="s">
        <v>35</v>
      </c>
      <c r="H16" s="2" t="s">
        <v>36</v>
      </c>
      <c r="I16" s="2">
        <v>9000</v>
      </c>
      <c r="J16" s="2">
        <v>3</v>
      </c>
      <c r="K16" s="2">
        <v>20</v>
      </c>
      <c r="L16" s="31"/>
      <c r="M16" s="11">
        <f>I16*K16/100</f>
        <v>1800</v>
      </c>
    </row>
    <row r="17" spans="3:13" ht="12.75">
      <c r="C17" s="6"/>
      <c r="L17" s="31"/>
      <c r="M17" s="11"/>
    </row>
    <row r="18" spans="1:14" ht="12.75">
      <c r="A18" s="1">
        <v>8</v>
      </c>
      <c r="B18" s="1" t="s">
        <v>37</v>
      </c>
      <c r="C18" s="6">
        <v>1</v>
      </c>
      <c r="D18" s="1" t="s">
        <v>38</v>
      </c>
      <c r="F18" s="13" t="s">
        <v>6</v>
      </c>
      <c r="G18" s="2" t="s">
        <v>39</v>
      </c>
      <c r="H18" s="2" t="s">
        <v>7</v>
      </c>
      <c r="I18" s="2">
        <v>11500</v>
      </c>
      <c r="J18" s="2">
        <v>2</v>
      </c>
      <c r="K18" s="2">
        <v>15</v>
      </c>
      <c r="L18" s="31">
        <v>0</v>
      </c>
      <c r="M18" s="11">
        <f>I18*K18/100</f>
        <v>1725</v>
      </c>
      <c r="N18" s="9" t="s">
        <v>80</v>
      </c>
    </row>
    <row r="19" spans="3:13" ht="12.75">
      <c r="C19" s="6"/>
      <c r="F19" s="13"/>
      <c r="L19" s="31"/>
      <c r="M19" s="11"/>
    </row>
    <row r="20" spans="1:13" ht="12.75">
      <c r="A20" s="1">
        <v>9</v>
      </c>
      <c r="B20" s="1" t="s">
        <v>22</v>
      </c>
      <c r="C20" s="6">
        <v>1</v>
      </c>
      <c r="D20" s="1" t="s">
        <v>79</v>
      </c>
      <c r="F20" s="2" t="s">
        <v>23</v>
      </c>
      <c r="G20" s="2" t="s">
        <v>24</v>
      </c>
      <c r="H20" s="2" t="s">
        <v>7</v>
      </c>
      <c r="I20" s="2">
        <v>9900</v>
      </c>
      <c r="J20" s="2" t="s">
        <v>52</v>
      </c>
      <c r="K20" s="2">
        <v>15</v>
      </c>
      <c r="L20" s="31">
        <v>25</v>
      </c>
      <c r="M20" s="11">
        <f>I20*K20/100</f>
        <v>1485</v>
      </c>
    </row>
    <row r="21" spans="3:13" ht="12.75">
      <c r="C21" s="6"/>
      <c r="L21" s="31"/>
      <c r="M21" s="11"/>
    </row>
    <row r="22" spans="1:14" ht="25.5">
      <c r="A22" s="1">
        <v>10</v>
      </c>
      <c r="B22" s="1" t="s">
        <v>54</v>
      </c>
      <c r="D22" s="1" t="s">
        <v>55</v>
      </c>
      <c r="F22" s="2" t="s">
        <v>56</v>
      </c>
      <c r="G22" s="2" t="s">
        <v>57</v>
      </c>
      <c r="H22" s="2" t="s">
        <v>7</v>
      </c>
      <c r="I22" s="2">
        <v>3679.58</v>
      </c>
      <c r="J22" s="2" t="s">
        <v>52</v>
      </c>
      <c r="K22" s="2">
        <v>30</v>
      </c>
      <c r="L22" s="31">
        <v>30</v>
      </c>
      <c r="M22" s="11">
        <f>I22*K22/100</f>
        <v>1103.874</v>
      </c>
      <c r="N22" s="9" t="s">
        <v>64</v>
      </c>
    </row>
    <row r="23" spans="12:13" ht="12.75">
      <c r="L23" s="31"/>
      <c r="M23" s="11"/>
    </row>
    <row r="24" spans="1:13" ht="25.5">
      <c r="A24" s="1">
        <v>11</v>
      </c>
      <c r="B24" s="1" t="s">
        <v>61</v>
      </c>
      <c r="D24" s="1" t="s">
        <v>59</v>
      </c>
      <c r="F24" s="2" t="s">
        <v>58</v>
      </c>
      <c r="G24" s="2" t="s">
        <v>60</v>
      </c>
      <c r="H24" s="2" t="s">
        <v>7</v>
      </c>
      <c r="I24" s="2">
        <v>910</v>
      </c>
      <c r="J24" s="2">
        <v>2</v>
      </c>
      <c r="K24" s="2">
        <v>15</v>
      </c>
      <c r="L24" s="31"/>
      <c r="M24" s="11">
        <f>I24*K24/100</f>
        <v>136.5</v>
      </c>
    </row>
    <row r="25" spans="12:13" ht="12.75">
      <c r="L25" s="31"/>
      <c r="M25" s="11"/>
    </row>
    <row r="26" spans="1:14" ht="25.5">
      <c r="A26" s="1">
        <v>12</v>
      </c>
      <c r="B26" s="1" t="s">
        <v>18</v>
      </c>
      <c r="C26" s="6">
        <v>1</v>
      </c>
      <c r="D26" s="1" t="s">
        <v>19</v>
      </c>
      <c r="F26" s="13" t="s">
        <v>20</v>
      </c>
      <c r="G26" s="2" t="s">
        <v>21</v>
      </c>
      <c r="H26" s="2" t="s">
        <v>7</v>
      </c>
      <c r="I26" s="2">
        <v>13500</v>
      </c>
      <c r="J26" s="2" t="s">
        <v>53</v>
      </c>
      <c r="K26" s="2">
        <v>0</v>
      </c>
      <c r="L26" s="31" t="s">
        <v>63</v>
      </c>
      <c r="M26" s="11">
        <f>I26*K26/100</f>
        <v>0</v>
      </c>
      <c r="N26" s="9" t="s">
        <v>83</v>
      </c>
    </row>
    <row r="27" spans="3:13" ht="12.75">
      <c r="C27" s="6"/>
      <c r="F27" s="13"/>
      <c r="L27" s="31"/>
      <c r="M27" s="11"/>
    </row>
    <row r="28" spans="1:14" ht="38.25">
      <c r="A28" s="1">
        <v>13</v>
      </c>
      <c r="B28" s="1" t="s">
        <v>37</v>
      </c>
      <c r="C28" s="6">
        <v>1</v>
      </c>
      <c r="D28" s="1" t="s">
        <v>42</v>
      </c>
      <c r="F28" s="13" t="s">
        <v>6</v>
      </c>
      <c r="G28" s="2" t="s">
        <v>40</v>
      </c>
      <c r="H28" s="2" t="s">
        <v>7</v>
      </c>
      <c r="I28" s="2">
        <v>34000</v>
      </c>
      <c r="J28" s="2" t="s">
        <v>52</v>
      </c>
      <c r="K28" s="2">
        <v>0</v>
      </c>
      <c r="L28" s="31"/>
      <c r="M28" s="11">
        <f>I28*K28/100</f>
        <v>0</v>
      </c>
      <c r="N28" s="9" t="s">
        <v>84</v>
      </c>
    </row>
    <row r="29" spans="2:14" s="3" customFormat="1" ht="12.75">
      <c r="B29" s="3" t="s">
        <v>49</v>
      </c>
      <c r="D29" s="3">
        <f>SUM(C4:C28)</f>
        <v>11</v>
      </c>
      <c r="F29" s="4">
        <v>45000</v>
      </c>
      <c r="G29" s="4"/>
      <c r="H29" s="4"/>
      <c r="I29" s="4">
        <f>SUM(I4:I28)</f>
        <v>189621.58</v>
      </c>
      <c r="J29" s="4"/>
      <c r="K29" s="7">
        <f>(K4+K6+K8+K10+K12+K14+K16+K18+K20+K22+K24+K26+K28)/13</f>
        <v>23.386067192552186</v>
      </c>
      <c r="L29" s="30"/>
      <c r="M29" s="12">
        <f>SUM(M4:M28)</f>
        <v>44968.174000000006</v>
      </c>
      <c r="N29" s="10"/>
    </row>
    <row r="30" spans="6:14" s="3" customFormat="1" ht="12.75">
      <c r="F30" s="4"/>
      <c r="G30" s="4"/>
      <c r="H30" s="4"/>
      <c r="I30" s="4"/>
      <c r="J30" s="4"/>
      <c r="K30" s="4"/>
      <c r="L30" s="4"/>
      <c r="M30" s="12"/>
      <c r="N30" s="10"/>
    </row>
    <row r="31" spans="2:14" s="3" customFormat="1" ht="12.75">
      <c r="B31" s="3" t="s">
        <v>50</v>
      </c>
      <c r="F31" s="4"/>
      <c r="G31" s="4"/>
      <c r="H31" s="4"/>
      <c r="I31" s="4"/>
      <c r="J31" s="4"/>
      <c r="K31" s="4"/>
      <c r="L31" s="4"/>
      <c r="M31" s="12">
        <f>F29-M29</f>
        <v>31.825999999993655</v>
      </c>
      <c r="N31" s="10"/>
    </row>
    <row r="32" ht="13.5" thickBot="1"/>
    <row r="33" spans="2:7" ht="12.75">
      <c r="B33" s="29" t="s">
        <v>72</v>
      </c>
      <c r="C33" s="14"/>
      <c r="D33" s="15" t="s">
        <v>9</v>
      </c>
      <c r="E33" s="14"/>
      <c r="F33" s="15" t="s">
        <v>70</v>
      </c>
      <c r="G33" s="16" t="s">
        <v>71</v>
      </c>
    </row>
    <row r="34" spans="2:7" ht="43.5" customHeight="1">
      <c r="B34" s="32" t="s">
        <v>73</v>
      </c>
      <c r="C34" s="17"/>
      <c r="D34" s="18" t="s">
        <v>66</v>
      </c>
      <c r="E34" s="19"/>
      <c r="F34" s="27">
        <v>0.5</v>
      </c>
      <c r="G34" s="20" t="s">
        <v>53</v>
      </c>
    </row>
    <row r="35" spans="2:7" ht="40.5" customHeight="1">
      <c r="B35" s="32"/>
      <c r="C35" s="17"/>
      <c r="D35" s="18" t="s">
        <v>67</v>
      </c>
      <c r="E35" s="19"/>
      <c r="F35" s="27">
        <v>0.3</v>
      </c>
      <c r="G35" s="20" t="s">
        <v>52</v>
      </c>
    </row>
    <row r="36" spans="2:7" ht="64.5" customHeight="1">
      <c r="B36" s="21" t="s">
        <v>74</v>
      </c>
      <c r="C36" s="17"/>
      <c r="D36" s="18" t="s">
        <v>68</v>
      </c>
      <c r="E36" s="19"/>
      <c r="F36" s="27">
        <v>0.3</v>
      </c>
      <c r="G36" s="20">
        <v>2</v>
      </c>
    </row>
    <row r="37" spans="2:7" ht="26.25" thickBot="1">
      <c r="B37" s="22"/>
      <c r="C37" s="23"/>
      <c r="D37" s="24" t="s">
        <v>69</v>
      </c>
      <c r="E37" s="25"/>
      <c r="F37" s="28">
        <v>0.3</v>
      </c>
      <c r="G37" s="26">
        <v>3</v>
      </c>
    </row>
    <row r="39" spans="2:4" ht="12.75">
      <c r="B39" s="33" t="s">
        <v>81</v>
      </c>
      <c r="C39" s="33"/>
      <c r="D39" s="33"/>
    </row>
    <row r="40" spans="2:4" ht="12.75">
      <c r="B40" s="34" t="s">
        <v>82</v>
      </c>
      <c r="C40" s="33"/>
      <c r="D40" s="33"/>
    </row>
    <row r="41" spans="2:7" ht="12.75">
      <c r="B41" s="33" t="s">
        <v>85</v>
      </c>
      <c r="C41" s="33"/>
      <c r="D41" s="33"/>
      <c r="E41" s="33"/>
      <c r="F41" s="33"/>
      <c r="G41" s="33"/>
    </row>
    <row r="42" spans="7:8" ht="12.75">
      <c r="G42" s="5"/>
      <c r="H42" s="5"/>
    </row>
    <row r="58" spans="7:8" ht="12.75">
      <c r="G58" s="5"/>
      <c r="H58" s="5"/>
    </row>
    <row r="74" spans="2:13" ht="12.75">
      <c r="B74" s="3"/>
      <c r="M74" s="4"/>
    </row>
    <row r="76" spans="2:13" ht="12.75">
      <c r="B76" s="3"/>
      <c r="M76" s="4"/>
    </row>
  </sheetData>
  <mergeCells count="4">
    <mergeCell ref="B34:B35"/>
    <mergeCell ref="B39:D39"/>
    <mergeCell ref="B40:D40"/>
    <mergeCell ref="B41:G4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jtikande</dc:creator>
  <cp:keywords/>
  <dc:description/>
  <cp:lastModifiedBy>jsiekkin</cp:lastModifiedBy>
  <cp:lastPrinted>2011-04-05T14:01:12Z</cp:lastPrinted>
  <dcterms:created xsi:type="dcterms:W3CDTF">2011-03-07T08:19:11Z</dcterms:created>
  <dcterms:modified xsi:type="dcterms:W3CDTF">2011-04-05T14:01:41Z</dcterms:modified>
  <cp:category/>
  <cp:version/>
  <cp:contentType/>
  <cp:contentStatus/>
</cp:coreProperties>
</file>